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trlProps/ctrlProp6.xml" ContentType="application/vnd.ms-excel.controlproperties+xml"/>
  <Override PartName="/xl/ctrlProps/ctrlProp1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1190" yWindow="0" windowWidth="11460" windowHeight="11020"/>
  </bookViews>
  <sheets>
    <sheet name="JnrSchOrderForm" sheetId="1" r:id="rId1"/>
  </sheets>
  <definedNames>
    <definedName name="__xlnm.Print_Area_1">JnrSchOrderForm!$B$4:$H$128</definedName>
    <definedName name="_xlnm.Print_Area" localSheetId="0">JnrSchOrderForm!$A$1:$I$128</definedName>
    <definedName name="_xlnm.Print_Titles" localSheetId="0">JnrSchOrderForm!$1:$19</definedName>
  </definedNames>
  <calcPr calcId="144525"/>
</workbook>
</file>

<file path=xl/calcChain.xml><?xml version="1.0" encoding="utf-8"?>
<calcChain xmlns="http://schemas.openxmlformats.org/spreadsheetml/2006/main">
  <c r="H68" i="1" l="1"/>
  <c r="H54" i="1" l="1"/>
  <c r="H53" i="1" l="1"/>
  <c r="H55" i="1"/>
  <c r="H52" i="1" l="1"/>
  <c r="H40" i="1"/>
  <c r="H117" i="1" l="1"/>
  <c r="H116" i="1"/>
  <c r="H115" i="1"/>
  <c r="H114" i="1"/>
  <c r="H113" i="1"/>
  <c r="H112" i="1"/>
  <c r="H111" i="1"/>
  <c r="H110" i="1"/>
  <c r="H109" i="1"/>
  <c r="H108" i="1"/>
  <c r="H107" i="1"/>
  <c r="H106" i="1"/>
  <c r="H100" i="1"/>
  <c r="H99" i="1"/>
  <c r="H98" i="1"/>
  <c r="H74" i="1"/>
  <c r="H73" i="1" l="1"/>
  <c r="H72" i="1"/>
  <c r="H71" i="1"/>
  <c r="H70" i="1"/>
  <c r="H69" i="1"/>
  <c r="H67" i="1"/>
  <c r="F28" i="1" l="1"/>
  <c r="H57" i="1" l="1"/>
  <c r="H56" i="1"/>
  <c r="H126" i="1" l="1"/>
  <c r="H125" i="1"/>
  <c r="H124" i="1"/>
  <c r="H123" i="1"/>
  <c r="H122" i="1"/>
  <c r="H97" i="1"/>
  <c r="H96" i="1"/>
  <c r="H95" i="1"/>
  <c r="H94" i="1"/>
  <c r="H93" i="1"/>
  <c r="H92" i="1"/>
  <c r="H91" i="1"/>
  <c r="H90" i="1"/>
  <c r="H89" i="1"/>
  <c r="H88" i="1"/>
  <c r="H87" i="1"/>
  <c r="H81" i="1"/>
  <c r="H80" i="1"/>
  <c r="H79" i="1"/>
  <c r="H59" i="1"/>
  <c r="H58" i="1"/>
  <c r="H51" i="1"/>
  <c r="H45" i="1"/>
  <c r="H44" i="1"/>
  <c r="H43" i="1"/>
  <c r="H42" i="1"/>
  <c r="H41" i="1"/>
  <c r="H39" i="1"/>
  <c r="H38" i="1"/>
  <c r="H37" i="1"/>
  <c r="H30" i="1"/>
  <c r="H29" i="1"/>
  <c r="H105" i="1"/>
  <c r="H104" i="1"/>
  <c r="H86" i="1"/>
  <c r="H85" i="1"/>
  <c r="H66" i="1"/>
  <c r="H65" i="1"/>
  <c r="H77" i="1" s="1"/>
  <c r="H50" i="1"/>
  <c r="H49" i="1"/>
  <c r="H36" i="1"/>
  <c r="H35" i="1"/>
  <c r="H28" i="1"/>
  <c r="H103" i="1" l="1"/>
  <c r="H64" i="1"/>
  <c r="H120" i="1"/>
  <c r="H48" i="1"/>
  <c r="H34" i="1"/>
  <c r="H82" i="1" l="1"/>
  <c r="H127" i="1" s="1"/>
</calcChain>
</file>

<file path=xl/sharedStrings.xml><?xml version="1.0" encoding="utf-8"?>
<sst xmlns="http://schemas.openxmlformats.org/spreadsheetml/2006/main" count="255" uniqueCount="121">
  <si>
    <t xml:space="preserve">Children Name/s: </t>
  </si>
  <si>
    <t>Date:</t>
  </si>
  <si>
    <t>Tel/Mob:</t>
  </si>
  <si>
    <t>Address:</t>
  </si>
  <si>
    <t>Email:</t>
  </si>
  <si>
    <t>When filling out this form:</t>
  </si>
  <si>
    <t>Qty</t>
  </si>
  <si>
    <t>Code</t>
  </si>
  <si>
    <t>Unit Price</t>
  </si>
  <si>
    <t>Total</t>
  </si>
  <si>
    <t>(#) 2</t>
  </si>
  <si>
    <t>(#) 4</t>
  </si>
  <si>
    <t>BostikGlue Stick 35 gm</t>
  </si>
  <si>
    <t>PHCS Art Smock, Library Bag</t>
  </si>
  <si>
    <t>BUY</t>
  </si>
  <si>
    <t>in HANNAHS</t>
  </si>
  <si>
    <t>Small Cushion (max 30cm x 30cm square)</t>
  </si>
  <si>
    <t>***********</t>
  </si>
  <si>
    <t>Self Supply</t>
  </si>
  <si>
    <t>SubTotal Cost - Prep</t>
  </si>
  <si>
    <t>KINDERGARTEN (Discounted Kindy Consumables Pack #)</t>
  </si>
  <si>
    <t>KINDERGARTEN (Discounted Full  Pack)</t>
  </si>
  <si>
    <t>(#) 1</t>
  </si>
  <si>
    <t>Polypick Wallet Clear (A4 Plastic Wallet with Fastener)</t>
  </si>
  <si>
    <t>SubTotal Cost - Kindy</t>
  </si>
  <si>
    <t>YEAR 1 &lt;Discounted Y1 Consumables Pack ( #)  &gt;</t>
  </si>
  <si>
    <t>YEAR 1 &lt;Discounted Full Pack &gt;</t>
  </si>
  <si>
    <t>Polypick Wallet Clear(A4 Plastic Wallet with Fastener)</t>
  </si>
  <si>
    <t>SubTotal Cost - Year 1</t>
  </si>
  <si>
    <t>YEAR 2 &lt;Discounted Y2 Consumables Pack (#)  &gt;</t>
  </si>
  <si>
    <t>YEAR 2 &lt;Discounted Y2 Full Pack &gt;</t>
  </si>
  <si>
    <t>(#) 10</t>
  </si>
  <si>
    <t>Staedtler Dual Hole Pencil Sharpener</t>
  </si>
  <si>
    <t>SubTotal Cost - Year 2</t>
  </si>
  <si>
    <t>MISC - Optional</t>
  </si>
  <si>
    <t>Home Delivery under 25kg - within 5 km</t>
  </si>
  <si>
    <t>Total Cost : Prep + Kindy+ Y1+Y2</t>
  </si>
  <si>
    <t>School Req.</t>
  </si>
  <si>
    <t xml:space="preserve">Pkt/24 Faber-Castell Pencils Classic Colour </t>
  </si>
  <si>
    <t xml:space="preserve">Plastic Ruler 30cm (cms &amp; mm) </t>
  </si>
  <si>
    <t>GNS20102</t>
  </si>
  <si>
    <t xml:space="preserve">Faber- Castell Sharpener Classic Single Hole with Catcher </t>
  </si>
  <si>
    <t>SubTotal Cost - Year 3</t>
  </si>
  <si>
    <t>YEAR 4 &lt;Discounted Y4 Consumables (#) Pack &gt;</t>
  </si>
  <si>
    <t>YEAR 4 Discounted Full Pack</t>
  </si>
  <si>
    <t>Clear Contact Rolls 450mm x 5m</t>
  </si>
  <si>
    <t>SubTotal Cost - Year 4</t>
  </si>
  <si>
    <t>Home Delivery under 25kg within 5 km</t>
  </si>
  <si>
    <t>Total Cost (Junior School Order)</t>
  </si>
  <si>
    <t xml:space="preserve">YEAR 3 Discounted Full Pack </t>
  </si>
  <si>
    <t>GST Component</t>
  </si>
  <si>
    <t xml:space="preserve">YEAR 3 &lt;Discounted Consumables Y3 (# ) Pack </t>
  </si>
  <si>
    <t>PLL407 </t>
  </si>
  <si>
    <t>Scrapbook - Tudor Jungle 64p</t>
  </si>
  <si>
    <t>Artline 750 Laundry Marker (for home use)</t>
  </si>
  <si>
    <t xml:space="preserve">60ml Anti-Bacterial Hand Gel has blank face to write name </t>
  </si>
  <si>
    <t>Small Hand Towel</t>
  </si>
  <si>
    <t>Faber Castell Eraser Dust free</t>
  </si>
  <si>
    <t>Canvas 2 zip Pencil Case 36cm x 20cm  (Supplied by CIS with school logo and Name Label Area)</t>
  </si>
  <si>
    <t>Polypick Wallet (A4 Plastic Wallet with Fastener)</t>
  </si>
  <si>
    <t>GNS21556</t>
  </si>
  <si>
    <t>AO141058</t>
  </si>
  <si>
    <t>AW82-7085</t>
  </si>
  <si>
    <t>ST512006</t>
  </si>
  <si>
    <t>AW11-1111-HB</t>
  </si>
  <si>
    <t>AW16-115854</t>
  </si>
  <si>
    <t>AW57-1546XX</t>
  </si>
  <si>
    <t>HQ1503</t>
  </si>
  <si>
    <t>AW81-125</t>
  </si>
  <si>
    <t>Online ordering:  www.cisschools.com.au/phcs</t>
  </si>
  <si>
    <t xml:space="preserve">    in the Qty column in its row.</t>
  </si>
  <si>
    <t>Pacific Hills Christian School (Junior School)</t>
  </si>
  <si>
    <r>
      <t xml:space="preserve">&gt; Select a </t>
    </r>
    <r>
      <rPr>
        <b/>
        <sz val="11"/>
        <rFont val="Calibri"/>
        <family val="2"/>
        <scheme val="minor"/>
      </rPr>
      <t>Discounted Full Pack or a Consumable (#) Pack - not both</t>
    </r>
    <r>
      <rPr>
        <sz val="11"/>
        <rFont val="Calibri"/>
        <family val="2"/>
        <scheme val="minor"/>
      </rPr>
      <t>. Please indicate number of packs required in the Qty column in its row.</t>
    </r>
  </si>
  <si>
    <r>
      <t xml:space="preserve">&gt; </t>
    </r>
    <r>
      <rPr>
        <b/>
        <sz val="11"/>
        <rFont val="Calibri"/>
        <family val="2"/>
        <scheme val="minor"/>
      </rPr>
      <t>If not getting discounted or subject packs</t>
    </r>
    <r>
      <rPr>
        <sz val="11"/>
        <rFont val="Calibri"/>
        <family val="2"/>
        <scheme val="minor"/>
      </rPr>
      <t xml:space="preserve"> then </t>
    </r>
    <r>
      <rPr>
        <b/>
        <sz val="11"/>
        <rFont val="Calibri"/>
        <family val="2"/>
        <scheme val="minor"/>
      </rPr>
      <t>select Individual items</t>
    </r>
    <r>
      <rPr>
        <sz val="11"/>
        <rFont val="Calibri"/>
        <family val="2"/>
        <scheme val="minor"/>
      </rPr>
      <t xml:space="preserve"> by indicating the number of individual items required </t>
    </r>
  </si>
  <si>
    <t>PREP (Discounted Full  Pack)</t>
  </si>
  <si>
    <t xml:space="preserve">Faber Castell Eraser Dust Free </t>
  </si>
  <si>
    <t xml:space="preserve">965 14LNBK </t>
  </si>
  <si>
    <t>Noris Club left hand safety scissors for children 14cm</t>
  </si>
  <si>
    <t>`</t>
  </si>
  <si>
    <t>GNS63418</t>
  </si>
  <si>
    <t>GNS13028(BLK)</t>
  </si>
  <si>
    <t>GNS22997</t>
  </si>
  <si>
    <t>Account Name: CIS SCHOOLS  ,  BSB 062 347 , ANo 1016 3535 , Description: PHCS &lt;Eldest Child Name&gt;</t>
  </si>
  <si>
    <t>Canvas 2 zip Pencil Case 36cm x 20cm   (Optional - Supplied by CIS with school logo and Name Label Area)</t>
  </si>
  <si>
    <t>Exp. Date: _____________</t>
  </si>
  <si>
    <t>CCV:__________________</t>
  </si>
  <si>
    <t>Staedtler 2 Hole Barrel Sharpener</t>
  </si>
  <si>
    <t xml:space="preserve"> BUY</t>
  </si>
  <si>
    <t>Delivery/PickUp</t>
  </si>
  <si>
    <t>PAYMENT METHOD</t>
  </si>
  <si>
    <t>Card Number: _____________________________________________</t>
  </si>
  <si>
    <t>Name on Card:_________________________________________________</t>
  </si>
  <si>
    <t xml:space="preserve">&gt; See Cover Letter for Terms and Conditions. </t>
  </si>
  <si>
    <t>HDel</t>
  </si>
  <si>
    <t>Tissue 2 ply 180 sheet</t>
  </si>
  <si>
    <t>ABCblossom</t>
  </si>
  <si>
    <t>Faber Castell Pencils HB</t>
  </si>
  <si>
    <t>Headphone, fit over ears with a microphone for IPAD and with a straight jack</t>
  </si>
  <si>
    <t>Please add 2% Surcharge to total cost for CC Payments</t>
  </si>
  <si>
    <r>
      <t xml:space="preserve">fill out above or go to this for credit card payment link with description PHCS &lt;Eldest Child Name&gt;: </t>
    </r>
    <r>
      <rPr>
        <sz val="12"/>
        <color rgb="FFFF0000"/>
        <rFont val="Calibri"/>
        <family val="2"/>
        <scheme val="minor"/>
      </rPr>
      <t>https://pay.pin.net.au/qzn7</t>
    </r>
  </si>
  <si>
    <t xml:space="preserve">Description of 2024 Requirements </t>
  </si>
  <si>
    <t>Description of 2025 Requirements</t>
  </si>
  <si>
    <t>(#) 3</t>
  </si>
  <si>
    <t>PHCS Art Smock, PHCS Library Bag</t>
  </si>
  <si>
    <t>GNS5126XX</t>
  </si>
  <si>
    <t>A4 Clipboard Folder (which can be opened up)</t>
  </si>
  <si>
    <t>Faber Castell Textliner Highlighter (various colors)</t>
  </si>
  <si>
    <t>Pack 4 WhiteBoard Asst Markers</t>
  </si>
  <si>
    <t>GN48009</t>
  </si>
  <si>
    <t>GN71385</t>
  </si>
  <si>
    <t>WhiteBoard Eraser Small (Magnetic)</t>
  </si>
  <si>
    <t>Celco Round Tip Scissors 153mm</t>
  </si>
  <si>
    <t>GN76615</t>
  </si>
  <si>
    <t xml:space="preserve">Whiteboard Marker Blue 2mm bullet </t>
  </si>
  <si>
    <t>GN48012</t>
  </si>
  <si>
    <t>Packet of disinfectant wipes(100)</t>
  </si>
  <si>
    <t>Faber-Catell Connector Markers Pkt12 Set(Washable)</t>
  </si>
  <si>
    <t>AW15570/
GN26680</t>
  </si>
  <si>
    <t>Studymate A4 Double sided whiteboard</t>
  </si>
  <si>
    <t>Staedtler Whiteboard Marker Ass Wlt4</t>
  </si>
  <si>
    <t>ST301WP4/
GN17050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</si>
</sst>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$#,##0.00;[Red]&quot;-$&quot;#,##0.00"/>
    <numFmt numFmtId="165" formatCode="\$#,##0.00"/>
    <numFmt numFmtId="166" formatCode="&quot;$&quot;#,##0.00"/>
    <numFmt numFmtId="167" formatCode="#,##0.0"/>
  </numFmts>
  <fonts count="32" x14ac:knownFonts="1"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u/>
      <sz val="10"/>
      <color theme="10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8"/>
      <color rgb="FF000000"/>
      <name val="Tahoma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2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1" fillId="0" borderId="0" applyNumberFormat="0" applyFill="0" applyBorder="0" applyAlignment="0" applyProtection="0"/>
  </cellStyleXfs>
  <cellXfs count="195">
    <xf numFmtId="0" fontId="0" fillId="0" borderId="0" xfId="0"/>
    <xf numFmtId="0" fontId="3" fillId="0" borderId="0" xfId="1" applyFont="1"/>
    <xf numFmtId="0" fontId="12" fillId="10" borderId="0" xfId="0" applyFont="1" applyFill="1"/>
    <xf numFmtId="0" fontId="13" fillId="10" borderId="0" xfId="0" applyFont="1" applyFill="1"/>
    <xf numFmtId="0" fontId="3" fillId="0" borderId="0" xfId="0" applyFont="1"/>
    <xf numFmtId="0" fontId="3" fillId="10" borderId="0" xfId="0" applyFont="1" applyFill="1"/>
    <xf numFmtId="0" fontId="3" fillId="10" borderId="0" xfId="0" applyFont="1" applyFill="1" applyAlignment="1">
      <alignment horizontal="right"/>
    </xf>
    <xf numFmtId="0" fontId="9" fillId="10" borderId="0" xfId="1" applyFont="1" applyFill="1"/>
    <xf numFmtId="166" fontId="9" fillId="10" borderId="0" xfId="1" applyNumberFormat="1" applyFont="1" applyFill="1"/>
    <xf numFmtId="0" fontId="9" fillId="0" borderId="0" xfId="1" applyFont="1"/>
    <xf numFmtId="165" fontId="3" fillId="4" borderId="3" xfId="1" applyNumberFormat="1" applyFont="1" applyFill="1" applyBorder="1" applyAlignment="1">
      <alignment vertical="top"/>
    </xf>
    <xf numFmtId="164" fontId="3" fillId="0" borderId="0" xfId="1" applyNumberFormat="1" applyFont="1"/>
    <xf numFmtId="165" fontId="18" fillId="4" borderId="9" xfId="1" applyNumberFormat="1" applyFont="1" applyFill="1" applyBorder="1" applyAlignment="1">
      <alignment horizontal="right" vertical="top"/>
    </xf>
    <xf numFmtId="0" fontId="17" fillId="4" borderId="10" xfId="1" applyFont="1" applyFill="1" applyBorder="1" applyAlignment="1">
      <alignment horizontal="right" vertical="top"/>
    </xf>
    <xf numFmtId="0" fontId="18" fillId="4" borderId="10" xfId="1" applyFont="1" applyFill="1" applyBorder="1" applyAlignment="1">
      <alignment horizontal="right" vertical="top"/>
    </xf>
    <xf numFmtId="165" fontId="18" fillId="6" borderId="9" xfId="1" applyNumberFormat="1" applyFont="1" applyFill="1" applyBorder="1" applyAlignment="1">
      <alignment horizontal="right" vertical="top"/>
    </xf>
    <xf numFmtId="0" fontId="9" fillId="11" borderId="0" xfId="1" applyFont="1" applyFill="1"/>
    <xf numFmtId="0" fontId="9" fillId="8" borderId="3" xfId="1" applyFont="1" applyFill="1" applyBorder="1" applyAlignment="1">
      <alignment vertical="top"/>
    </xf>
    <xf numFmtId="164" fontId="9" fillId="8" borderId="15" xfId="1" applyNumberFormat="1" applyFont="1" applyFill="1" applyBorder="1" applyAlignment="1">
      <alignment horizontal="right"/>
    </xf>
    <xf numFmtId="164" fontId="9" fillId="8" borderId="3" xfId="1" applyNumberFormat="1" applyFont="1" applyFill="1" applyBorder="1" applyAlignment="1">
      <alignment horizontal="right" vertical="top"/>
    </xf>
    <xf numFmtId="164" fontId="9" fillId="9" borderId="10" xfId="1" applyNumberFormat="1" applyFont="1" applyFill="1" applyBorder="1" applyAlignment="1">
      <alignment horizontal="right"/>
    </xf>
    <xf numFmtId="166" fontId="9" fillId="11" borderId="0" xfId="1" applyNumberFormat="1" applyFont="1" applyFill="1"/>
    <xf numFmtId="0" fontId="7" fillId="3" borderId="0" xfId="1" applyFont="1" applyFill="1"/>
    <xf numFmtId="0" fontId="9" fillId="3" borderId="0" xfId="1" applyFont="1" applyFill="1"/>
    <xf numFmtId="0" fontId="15" fillId="8" borderId="3" xfId="1" applyFont="1" applyFill="1" applyBorder="1" applyAlignment="1">
      <alignment vertical="top"/>
    </xf>
    <xf numFmtId="0" fontId="3" fillId="3" borderId="0" xfId="1" applyFont="1" applyFill="1"/>
    <xf numFmtId="0" fontId="3" fillId="10" borderId="0" xfId="1" applyFont="1" applyFill="1"/>
    <xf numFmtId="165" fontId="3" fillId="4" borderId="3" xfId="1" applyNumberFormat="1" applyFont="1" applyFill="1" applyBorder="1" applyAlignment="1">
      <alignment vertical="top" wrapText="1"/>
    </xf>
    <xf numFmtId="165" fontId="3" fillId="4" borderId="16" xfId="1" applyNumberFormat="1" applyFont="1" applyFill="1" applyBorder="1" applyAlignment="1">
      <alignment vertical="top"/>
    </xf>
    <xf numFmtId="164" fontId="9" fillId="0" borderId="9" xfId="1" applyNumberFormat="1" applyFont="1" applyBorder="1" applyAlignment="1">
      <alignment horizontal="right"/>
    </xf>
    <xf numFmtId="165" fontId="9" fillId="8" borderId="3" xfId="1" applyNumberFormat="1" applyFont="1" applyFill="1" applyBorder="1" applyAlignment="1">
      <alignment horizontal="right" vertical="top"/>
    </xf>
    <xf numFmtId="0" fontId="9" fillId="12" borderId="0" xfId="1" applyFont="1" applyFill="1"/>
    <xf numFmtId="0" fontId="15" fillId="7" borderId="3" xfId="1" applyFont="1" applyFill="1" applyBorder="1" applyAlignment="1">
      <alignment vertical="top"/>
    </xf>
    <xf numFmtId="0" fontId="9" fillId="7" borderId="3" xfId="1" applyFont="1" applyFill="1" applyBorder="1" applyAlignment="1">
      <alignment vertical="top"/>
    </xf>
    <xf numFmtId="0" fontId="15" fillId="7" borderId="3" xfId="1" applyFont="1" applyFill="1" applyBorder="1" applyAlignment="1">
      <alignment horizontal="right" vertical="top"/>
    </xf>
    <xf numFmtId="165" fontId="15" fillId="7" borderId="10" xfId="1" applyNumberFormat="1" applyFont="1" applyFill="1" applyBorder="1" applyAlignment="1">
      <alignment horizontal="right" vertical="top"/>
    </xf>
    <xf numFmtId="166" fontId="3" fillId="12" borderId="0" xfId="1" applyNumberFormat="1" applyFont="1" applyFill="1"/>
    <xf numFmtId="0" fontId="3" fillId="4" borderId="0" xfId="1" applyFont="1" applyFill="1"/>
    <xf numFmtId="0" fontId="9" fillId="4" borderId="0" xfId="1" applyFont="1" applyFill="1"/>
    <xf numFmtId="0" fontId="3" fillId="5" borderId="2" xfId="1" applyFont="1" applyFill="1" applyBorder="1" applyAlignment="1">
      <alignment vertical="top" wrapText="1"/>
    </xf>
    <xf numFmtId="0" fontId="19" fillId="5" borderId="11" xfId="1" applyFont="1" applyFill="1" applyBorder="1" applyAlignment="1">
      <alignment vertical="top" wrapText="1"/>
    </xf>
    <xf numFmtId="165" fontId="3" fillId="4" borderId="5" xfId="1" applyNumberFormat="1" applyFont="1" applyFill="1" applyBorder="1" applyAlignment="1">
      <alignment vertical="top" wrapText="1"/>
    </xf>
    <xf numFmtId="0" fontId="6" fillId="0" borderId="12" xfId="1" applyFont="1" applyBorder="1"/>
    <xf numFmtId="0" fontId="3" fillId="0" borderId="13" xfId="1" applyFont="1" applyBorder="1"/>
    <xf numFmtId="0" fontId="3" fillId="0" borderId="14" xfId="1" applyFont="1" applyBorder="1"/>
    <xf numFmtId="0" fontId="3" fillId="6" borderId="13" xfId="1" applyFont="1" applyFill="1" applyBorder="1"/>
    <xf numFmtId="164" fontId="15" fillId="6" borderId="14" xfId="1" applyNumberFormat="1" applyFont="1" applyFill="1" applyBorder="1"/>
    <xf numFmtId="0" fontId="17" fillId="4" borderId="0" xfId="1" applyFont="1" applyFill="1" applyAlignment="1">
      <alignment vertical="top"/>
    </xf>
    <xf numFmtId="0" fontId="18" fillId="4" borderId="0" xfId="1" applyFont="1" applyFill="1" applyAlignment="1">
      <alignment vertical="top"/>
    </xf>
    <xf numFmtId="165" fontId="18" fillId="4" borderId="0" xfId="1" applyNumberFormat="1" applyFont="1" applyFill="1" applyAlignment="1">
      <alignment horizontal="right" vertical="top"/>
    </xf>
    <xf numFmtId="0" fontId="15" fillId="2" borderId="2" xfId="1" applyFont="1" applyFill="1" applyBorder="1" applyProtection="1">
      <protection locked="0"/>
    </xf>
    <xf numFmtId="0" fontId="20" fillId="2" borderId="2" xfId="1" applyFont="1" applyFill="1" applyBorder="1"/>
    <xf numFmtId="0" fontId="15" fillId="2" borderId="2" xfId="1" applyFont="1" applyFill="1" applyBorder="1"/>
    <xf numFmtId="0" fontId="15" fillId="2" borderId="11" xfId="1" applyFont="1" applyFill="1" applyBorder="1" applyAlignment="1">
      <alignment horizontal="right"/>
    </xf>
    <xf numFmtId="0" fontId="15" fillId="2" borderId="9" xfId="1" applyFont="1" applyFill="1" applyBorder="1" applyAlignment="1">
      <alignment horizontal="right"/>
    </xf>
    <xf numFmtId="0" fontId="15" fillId="2" borderId="10" xfId="1" applyFont="1" applyFill="1" applyBorder="1" applyAlignment="1">
      <alignment horizontal="center"/>
    </xf>
    <xf numFmtId="0" fontId="9" fillId="8" borderId="9" xfId="1" applyFont="1" applyFill="1" applyBorder="1" applyAlignment="1">
      <alignment vertical="top"/>
    </xf>
    <xf numFmtId="166" fontId="3" fillId="10" borderId="0" xfId="1" applyNumberFormat="1" applyFont="1" applyFill="1"/>
    <xf numFmtId="165" fontId="3" fillId="0" borderId="0" xfId="1" applyNumberFormat="1" applyFont="1"/>
    <xf numFmtId="165" fontId="15" fillId="7" borderId="3" xfId="1" applyNumberFormat="1" applyFont="1" applyFill="1" applyBorder="1" applyAlignment="1">
      <alignment horizontal="right" vertical="top"/>
    </xf>
    <xf numFmtId="0" fontId="3" fillId="0" borderId="0" xfId="1" applyFont="1" applyProtection="1">
      <protection locked="0"/>
    </xf>
    <xf numFmtId="0" fontId="7" fillId="10" borderId="0" xfId="1" applyFont="1" applyFill="1"/>
    <xf numFmtId="0" fontId="4" fillId="10" borderId="0" xfId="1" applyFont="1" applyFill="1" applyProtection="1">
      <protection locked="0"/>
    </xf>
    <xf numFmtId="0" fontId="5" fillId="10" borderId="0" xfId="1" applyFont="1" applyFill="1" applyProtection="1">
      <protection locked="0"/>
    </xf>
    <xf numFmtId="0" fontId="6" fillId="10" borderId="0" xfId="1" applyFont="1" applyFill="1" applyProtection="1">
      <protection locked="0"/>
    </xf>
    <xf numFmtId="14" fontId="6" fillId="10" borderId="0" xfId="1" applyNumberFormat="1" applyFont="1" applyFill="1" applyProtection="1">
      <protection locked="0"/>
    </xf>
    <xf numFmtId="0" fontId="7" fillId="10" borderId="0" xfId="1" applyFont="1" applyFill="1" applyProtection="1">
      <protection locked="0"/>
    </xf>
    <xf numFmtId="0" fontId="8" fillId="10" borderId="0" xfId="1" applyFont="1" applyFill="1" applyProtection="1">
      <protection locked="0"/>
    </xf>
    <xf numFmtId="0" fontId="9" fillId="10" borderId="0" xfId="1" applyFont="1" applyFill="1" applyAlignment="1" applyProtection="1">
      <alignment horizontal="center"/>
      <protection locked="0"/>
    </xf>
    <xf numFmtId="0" fontId="10" fillId="10" borderId="0" xfId="1" applyFont="1" applyFill="1"/>
    <xf numFmtId="0" fontId="9" fillId="10" borderId="0" xfId="1" applyFont="1" applyFill="1" applyAlignment="1" applyProtection="1">
      <alignment horizontal="right"/>
      <protection locked="0"/>
    </xf>
    <xf numFmtId="0" fontId="9" fillId="10" borderId="0" xfId="1" applyFont="1" applyFill="1" applyProtection="1">
      <protection locked="0"/>
    </xf>
    <xf numFmtId="0" fontId="14" fillId="10" borderId="0" xfId="1" applyFont="1" applyFill="1" applyProtection="1">
      <protection locked="0"/>
    </xf>
    <xf numFmtId="0" fontId="13" fillId="10" borderId="0" xfId="0" applyFont="1" applyFill="1" applyAlignment="1">
      <alignment horizontal="right" vertical="top"/>
    </xf>
    <xf numFmtId="0" fontId="15" fillId="10" borderId="0" xfId="1" applyFont="1" applyFill="1" applyProtection="1">
      <protection locked="0"/>
    </xf>
    <xf numFmtId="0" fontId="7" fillId="10" borderId="4" xfId="1" applyFont="1" applyFill="1" applyBorder="1" applyProtection="1">
      <protection locked="0"/>
    </xf>
    <xf numFmtId="0" fontId="9" fillId="10" borderId="5" xfId="1" applyFont="1" applyFill="1" applyBorder="1" applyProtection="1">
      <protection locked="0"/>
    </xf>
    <xf numFmtId="0" fontId="7" fillId="10" borderId="5" xfId="1" applyFont="1" applyFill="1" applyBorder="1" applyProtection="1">
      <protection locked="0"/>
    </xf>
    <xf numFmtId="0" fontId="7" fillId="10" borderId="6" xfId="1" applyFont="1" applyFill="1" applyBorder="1" applyProtection="1">
      <protection locked="0"/>
    </xf>
    <xf numFmtId="0" fontId="7" fillId="10" borderId="0" xfId="1" applyFont="1" applyFill="1" applyAlignment="1">
      <alignment wrapText="1"/>
    </xf>
    <xf numFmtId="0" fontId="16" fillId="10" borderId="7" xfId="1" applyFont="1" applyFill="1" applyBorder="1" applyProtection="1">
      <protection locked="0"/>
    </xf>
    <xf numFmtId="0" fontId="7" fillId="10" borderId="8" xfId="1" applyFont="1" applyFill="1" applyBorder="1" applyProtection="1">
      <protection locked="0"/>
    </xf>
    <xf numFmtId="0" fontId="7" fillId="10" borderId="7" xfId="1" applyFont="1" applyFill="1" applyBorder="1" applyProtection="1">
      <protection locked="0"/>
    </xf>
    <xf numFmtId="0" fontId="7" fillId="10" borderId="8" xfId="1" applyFont="1" applyFill="1" applyBorder="1" applyAlignment="1">
      <alignment wrapText="1"/>
    </xf>
    <xf numFmtId="0" fontId="3" fillId="0" borderId="18" xfId="1" applyFont="1" applyBorder="1"/>
    <xf numFmtId="165" fontId="9" fillId="6" borderId="19" xfId="1" applyNumberFormat="1" applyFont="1" applyFill="1" applyBorder="1"/>
    <xf numFmtId="166" fontId="3" fillId="0" borderId="19" xfId="1" applyNumberFormat="1" applyFont="1" applyBorder="1"/>
    <xf numFmtId="0" fontId="3" fillId="6" borderId="18" xfId="1" applyFont="1" applyFill="1" applyBorder="1"/>
    <xf numFmtId="165" fontId="18" fillId="13" borderId="9" xfId="1" applyNumberFormat="1" applyFont="1" applyFill="1" applyBorder="1" applyAlignment="1">
      <alignment horizontal="right" vertical="top"/>
    </xf>
    <xf numFmtId="0" fontId="17" fillId="13" borderId="10" xfId="1" applyFont="1" applyFill="1" applyBorder="1" applyAlignment="1">
      <alignment horizontal="right" vertical="top"/>
    </xf>
    <xf numFmtId="165" fontId="18" fillId="13" borderId="5" xfId="1" applyNumberFormat="1" applyFont="1" applyFill="1" applyBorder="1" applyAlignment="1">
      <alignment horizontal="right" vertical="top"/>
    </xf>
    <xf numFmtId="165" fontId="18" fillId="14" borderId="9" xfId="1" applyNumberFormat="1" applyFont="1" applyFill="1" applyBorder="1" applyAlignment="1">
      <alignment horizontal="right" vertical="top"/>
    </xf>
    <xf numFmtId="0" fontId="17" fillId="14" borderId="10" xfId="1" applyFont="1" applyFill="1" applyBorder="1" applyAlignment="1">
      <alignment horizontal="right" vertical="top"/>
    </xf>
    <xf numFmtId="165" fontId="18" fillId="14" borderId="5" xfId="1" applyNumberFormat="1" applyFont="1" applyFill="1" applyBorder="1" applyAlignment="1">
      <alignment horizontal="right" vertical="top"/>
    </xf>
    <xf numFmtId="165" fontId="3" fillId="0" borderId="5" xfId="1" applyNumberFormat="1" applyFont="1" applyBorder="1" applyAlignment="1">
      <alignment vertical="top" wrapText="1"/>
    </xf>
    <xf numFmtId="164" fontId="7" fillId="12" borderId="10" xfId="1" applyNumberFormat="1" applyFont="1" applyFill="1" applyBorder="1" applyAlignment="1">
      <alignment horizontal="right"/>
    </xf>
    <xf numFmtId="0" fontId="21" fillId="10" borderId="1" xfId="1" applyFont="1" applyFill="1" applyBorder="1" applyAlignment="1" applyProtection="1">
      <alignment horizontal="center"/>
      <protection locked="0"/>
    </xf>
    <xf numFmtId="165" fontId="3" fillId="10" borderId="0" xfId="0" applyNumberFormat="1" applyFont="1" applyFill="1"/>
    <xf numFmtId="164" fontId="17" fillId="4" borderId="0" xfId="1" applyNumberFormat="1" applyFont="1" applyFill="1" applyAlignment="1">
      <alignment horizontal="right" vertical="top"/>
    </xf>
    <xf numFmtId="0" fontId="9" fillId="3" borderId="2" xfId="1" applyFont="1" applyFill="1" applyBorder="1" applyProtection="1">
      <protection locked="0"/>
    </xf>
    <xf numFmtId="0" fontId="9" fillId="5" borderId="2" xfId="1" applyFont="1" applyFill="1" applyBorder="1" applyProtection="1">
      <protection locked="0"/>
    </xf>
    <xf numFmtId="0" fontId="9" fillId="0" borderId="9" xfId="1" applyFont="1" applyBorder="1" applyProtection="1">
      <protection locked="0"/>
    </xf>
    <xf numFmtId="0" fontId="9" fillId="8" borderId="2" xfId="1" applyFont="1" applyFill="1" applyBorder="1" applyProtection="1">
      <protection locked="0"/>
    </xf>
    <xf numFmtId="0" fontId="9" fillId="0" borderId="0" xfId="1" applyFont="1" applyProtection="1">
      <protection locked="0"/>
    </xf>
    <xf numFmtId="0" fontId="15" fillId="15" borderId="2" xfId="1" applyFont="1" applyFill="1" applyBorder="1" applyAlignment="1">
      <alignment horizontal="right" vertical="top" wrapText="1"/>
    </xf>
    <xf numFmtId="164" fontId="18" fillId="13" borderId="10" xfId="1" applyNumberFormat="1" applyFont="1" applyFill="1" applyBorder="1" applyAlignment="1">
      <alignment horizontal="right"/>
    </xf>
    <xf numFmtId="164" fontId="18" fillId="14" borderId="10" xfId="1" applyNumberFormat="1" applyFont="1" applyFill="1" applyBorder="1" applyAlignment="1">
      <alignment horizontal="right"/>
    </xf>
    <xf numFmtId="0" fontId="7" fillId="10" borderId="0" xfId="1" applyFont="1" applyFill="1" applyAlignment="1" applyProtection="1">
      <alignment horizontal="left"/>
      <protection locked="0"/>
    </xf>
    <xf numFmtId="0" fontId="3" fillId="10" borderId="0" xfId="1" applyFont="1" applyFill="1" applyAlignment="1">
      <alignment horizontal="left"/>
    </xf>
    <xf numFmtId="0" fontId="7" fillId="10" borderId="0" xfId="1" applyFont="1" applyFill="1" applyAlignment="1" applyProtection="1">
      <alignment vertical="top"/>
      <protection locked="0"/>
    </xf>
    <xf numFmtId="167" fontId="9" fillId="10" borderId="0" xfId="1" applyNumberFormat="1" applyFont="1" applyFill="1" applyProtection="1">
      <protection locked="0"/>
    </xf>
    <xf numFmtId="0" fontId="15" fillId="10" borderId="0" xfId="0" applyFont="1" applyFill="1"/>
    <xf numFmtId="0" fontId="23" fillId="2" borderId="20" xfId="1" applyFont="1" applyFill="1" applyBorder="1" applyAlignment="1">
      <alignment horizontal="right"/>
    </xf>
    <xf numFmtId="164" fontId="24" fillId="8" borderId="15" xfId="1" applyNumberFormat="1" applyFont="1" applyFill="1" applyBorder="1" applyAlignment="1">
      <alignment horizontal="right"/>
    </xf>
    <xf numFmtId="0" fontId="7" fillId="10" borderId="0" xfId="1" applyFont="1" applyFill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25" fillId="0" borderId="0" xfId="0" applyFont="1" applyAlignment="1" applyProtection="1">
      <alignment horizontal="right" vertical="top"/>
      <protection locked="0"/>
    </xf>
    <xf numFmtId="164" fontId="27" fillId="6" borderId="10" xfId="1" applyNumberFormat="1" applyFont="1" applyFill="1" applyBorder="1" applyAlignment="1">
      <alignment horizontal="right" vertical="top"/>
    </xf>
    <xf numFmtId="165" fontId="3" fillId="4" borderId="9" xfId="1" applyNumberFormat="1" applyFont="1" applyFill="1" applyBorder="1" applyAlignment="1">
      <alignment vertical="top" wrapText="1"/>
    </xf>
    <xf numFmtId="165" fontId="7" fillId="4" borderId="22" xfId="1" applyNumberFormat="1" applyFont="1" applyFill="1" applyBorder="1" applyAlignment="1">
      <alignment horizontal="right" vertical="top"/>
    </xf>
    <xf numFmtId="0" fontId="16" fillId="0" borderId="2" xfId="1" applyFont="1" applyBorder="1" applyAlignment="1">
      <alignment vertical="top"/>
    </xf>
    <xf numFmtId="0" fontId="7" fillId="4" borderId="2" xfId="1" applyFont="1" applyFill="1" applyBorder="1" applyAlignment="1">
      <alignment vertical="top"/>
    </xf>
    <xf numFmtId="0" fontId="7" fillId="10" borderId="2" xfId="1" applyFont="1" applyFill="1" applyBorder="1" applyAlignment="1">
      <alignment vertical="top"/>
    </xf>
    <xf numFmtId="0" fontId="7" fillId="0" borderId="2" xfId="1" applyFont="1" applyBorder="1" applyAlignment="1">
      <alignment vertical="top"/>
    </xf>
    <xf numFmtId="0" fontId="7" fillId="4" borderId="15" xfId="1" applyFont="1" applyFill="1" applyBorder="1" applyAlignment="1">
      <alignment vertical="top"/>
    </xf>
    <xf numFmtId="0" fontId="28" fillId="4" borderId="2" xfId="1" applyFont="1" applyFill="1" applyBorder="1" applyAlignment="1">
      <alignment vertical="top"/>
    </xf>
    <xf numFmtId="0" fontId="28" fillId="12" borderId="11" xfId="1" applyFont="1" applyFill="1" applyBorder="1" applyAlignment="1">
      <alignment vertical="top"/>
    </xf>
    <xf numFmtId="0" fontId="14" fillId="4" borderId="3" xfId="1" applyFont="1" applyFill="1" applyBorder="1" applyAlignment="1">
      <alignment vertical="top"/>
    </xf>
    <xf numFmtId="0" fontId="9" fillId="0" borderId="2" xfId="1" applyFont="1" applyBorder="1" applyAlignment="1">
      <alignment horizontal="right" vertical="top"/>
    </xf>
    <xf numFmtId="165" fontId="29" fillId="0" borderId="17" xfId="1" applyNumberFormat="1" applyFont="1" applyBorder="1" applyAlignment="1">
      <alignment vertical="top"/>
    </xf>
    <xf numFmtId="0" fontId="7" fillId="4" borderId="11" xfId="1" applyFont="1" applyFill="1" applyBorder="1" applyAlignment="1">
      <alignment vertical="top"/>
    </xf>
    <xf numFmtId="165" fontId="29" fillId="4" borderId="11" xfId="1" applyNumberFormat="1" applyFont="1" applyFill="1" applyBorder="1" applyAlignment="1">
      <alignment horizontal="right" vertical="top"/>
    </xf>
    <xf numFmtId="0" fontId="14" fillId="4" borderId="2" xfId="1" applyFont="1" applyFill="1" applyBorder="1" applyAlignment="1">
      <alignment vertical="top"/>
    </xf>
    <xf numFmtId="165" fontId="28" fillId="4" borderId="2" xfId="1" applyNumberFormat="1" applyFont="1" applyFill="1" applyBorder="1" applyAlignment="1">
      <alignment horizontal="right" vertical="top"/>
    </xf>
    <xf numFmtId="0" fontId="28" fillId="0" borderId="2" xfId="1" applyFont="1" applyBorder="1" applyAlignment="1">
      <alignment vertical="top" wrapText="1"/>
    </xf>
    <xf numFmtId="0" fontId="28" fillId="4" borderId="11" xfId="1" applyFont="1" applyFill="1" applyBorder="1" applyAlignment="1">
      <alignment vertical="top"/>
    </xf>
    <xf numFmtId="0" fontId="28" fillId="4" borderId="11" xfId="1" applyFont="1" applyFill="1" applyBorder="1" applyAlignment="1">
      <alignment horizontal="left" vertical="top"/>
    </xf>
    <xf numFmtId="0" fontId="28" fillId="4" borderId="3" xfId="1" applyFont="1" applyFill="1" applyBorder="1" applyAlignment="1">
      <alignment vertical="top"/>
    </xf>
    <xf numFmtId="165" fontId="28" fillId="4" borderId="11" xfId="1" applyNumberFormat="1" applyFont="1" applyFill="1" applyBorder="1" applyAlignment="1">
      <alignment horizontal="right" vertical="top"/>
    </xf>
    <xf numFmtId="0" fontId="7" fillId="0" borderId="2" xfId="1" applyFont="1" applyBorder="1" applyAlignment="1">
      <alignment vertical="top" wrapText="1"/>
    </xf>
    <xf numFmtId="165" fontId="29" fillId="0" borderId="2" xfId="1" applyNumberFormat="1" applyFont="1" applyBorder="1" applyAlignment="1">
      <alignment vertical="top" wrapText="1"/>
    </xf>
    <xf numFmtId="165" fontId="29" fillId="0" borderId="2" xfId="1" applyNumberFormat="1" applyFont="1" applyBorder="1" applyAlignment="1">
      <alignment vertical="top"/>
    </xf>
    <xf numFmtId="165" fontId="29" fillId="0" borderId="9" xfId="1" applyNumberFormat="1" applyFont="1" applyBorder="1" applyAlignment="1">
      <alignment vertical="top"/>
    </xf>
    <xf numFmtId="0" fontId="30" fillId="0" borderId="0" xfId="0" applyFont="1"/>
    <xf numFmtId="0" fontId="9" fillId="0" borderId="9" xfId="1" applyFont="1" applyBorder="1" applyAlignment="1">
      <alignment horizontal="right" vertical="top"/>
    </xf>
    <xf numFmtId="0" fontId="7" fillId="4" borderId="6" xfId="1" applyFont="1" applyFill="1" applyBorder="1" applyAlignment="1">
      <alignment vertical="top"/>
    </xf>
    <xf numFmtId="0" fontId="30" fillId="0" borderId="15" xfId="0" applyFont="1" applyBorder="1"/>
    <xf numFmtId="0" fontId="7" fillId="4" borderId="10" xfId="1" applyFont="1" applyFill="1" applyBorder="1" applyAlignment="1">
      <alignment vertical="top"/>
    </xf>
    <xf numFmtId="0" fontId="28" fillId="4" borderId="17" xfId="1" applyFont="1" applyFill="1" applyBorder="1" applyAlignment="1">
      <alignment vertical="top"/>
    </xf>
    <xf numFmtId="0" fontId="7" fillId="4" borderId="2" xfId="1" applyFont="1" applyFill="1" applyBorder="1" applyAlignment="1">
      <alignment horizontal="right" vertical="top" wrapText="1"/>
    </xf>
    <xf numFmtId="0" fontId="29" fillId="0" borderId="2" xfId="1" applyFont="1" applyBorder="1" applyAlignment="1">
      <alignment horizontal="left" vertical="top"/>
    </xf>
    <xf numFmtId="0" fontId="29" fillId="0" borderId="2" xfId="1" applyFont="1" applyBorder="1" applyAlignment="1">
      <alignment horizontal="left" vertical="top" wrapText="1"/>
    </xf>
    <xf numFmtId="0" fontId="9" fillId="0" borderId="2" xfId="1" applyFont="1" applyBorder="1" applyAlignment="1">
      <alignment horizontal="right" vertical="top" wrapText="1"/>
    </xf>
    <xf numFmtId="0" fontId="7" fillId="0" borderId="2" xfId="1" applyFont="1" applyBorder="1" applyAlignment="1">
      <alignment horizontal="left" vertical="top"/>
    </xf>
    <xf numFmtId="0" fontId="7" fillId="0" borderId="11" xfId="1" applyFont="1" applyBorder="1" applyAlignment="1">
      <alignment vertical="top" wrapText="1"/>
    </xf>
    <xf numFmtId="165" fontId="29" fillId="0" borderId="11" xfId="1" applyNumberFormat="1" applyFont="1" applyBorder="1" applyAlignment="1">
      <alignment vertical="top" wrapText="1"/>
    </xf>
    <xf numFmtId="165" fontId="7" fillId="4" borderId="3" xfId="1" applyNumberFormat="1" applyFont="1" applyFill="1" applyBorder="1" applyAlignment="1">
      <alignment vertical="top"/>
    </xf>
    <xf numFmtId="0" fontId="9" fillId="0" borderId="2" xfId="1" applyFont="1" applyBorder="1" applyAlignment="1">
      <alignment vertical="top" wrapText="1"/>
    </xf>
    <xf numFmtId="165" fontId="7" fillId="4" borderId="3" xfId="1" applyNumberFormat="1" applyFont="1" applyFill="1" applyBorder="1" applyAlignment="1">
      <alignment vertical="top" wrapText="1"/>
    </xf>
    <xf numFmtId="0" fontId="9" fillId="0" borderId="2" xfId="1" applyFont="1" applyBorder="1" applyAlignment="1">
      <alignment vertical="top"/>
    </xf>
    <xf numFmtId="0" fontId="9" fillId="4" borderId="2" xfId="1" applyFont="1" applyFill="1" applyBorder="1" applyAlignment="1">
      <alignment horizontal="right" vertical="top" wrapText="1"/>
    </xf>
    <xf numFmtId="165" fontId="7" fillId="4" borderId="9" xfId="1" applyNumberFormat="1" applyFont="1" applyFill="1" applyBorder="1" applyAlignment="1">
      <alignment vertical="top" wrapText="1"/>
    </xf>
    <xf numFmtId="165" fontId="28" fillId="14" borderId="9" xfId="1" applyNumberFormat="1" applyFont="1" applyFill="1" applyBorder="1" applyAlignment="1">
      <alignment horizontal="right" vertical="top"/>
    </xf>
    <xf numFmtId="165" fontId="28" fillId="14" borderId="5" xfId="1" applyNumberFormat="1" applyFont="1" applyFill="1" applyBorder="1" applyAlignment="1">
      <alignment horizontal="right" vertical="top"/>
    </xf>
    <xf numFmtId="165" fontId="28" fillId="6" borderId="9" xfId="1" applyNumberFormat="1" applyFont="1" applyFill="1" applyBorder="1" applyAlignment="1">
      <alignment horizontal="right" vertical="top"/>
    </xf>
    <xf numFmtId="0" fontId="9" fillId="0" borderId="15" xfId="1" applyFont="1" applyBorder="1"/>
    <xf numFmtId="0" fontId="7" fillId="0" borderId="15" xfId="1" applyFont="1" applyBorder="1"/>
    <xf numFmtId="0" fontId="7" fillId="0" borderId="18" xfId="1" applyFont="1" applyBorder="1"/>
    <xf numFmtId="0" fontId="28" fillId="0" borderId="15" xfId="1" applyFont="1" applyBorder="1"/>
    <xf numFmtId="0" fontId="9" fillId="0" borderId="2" xfId="1" applyFont="1" applyBorder="1" applyAlignment="1" applyProtection="1">
      <alignment horizontal="right" vertical="top"/>
      <protection locked="0"/>
    </xf>
    <xf numFmtId="0" fontId="7" fillId="5" borderId="2" xfId="1" applyFont="1" applyFill="1" applyBorder="1" applyAlignment="1" applyProtection="1">
      <alignment vertical="top"/>
      <protection locked="0"/>
    </xf>
    <xf numFmtId="0" fontId="9" fillId="10" borderId="2" xfId="1" applyFont="1" applyFill="1" applyBorder="1" applyAlignment="1" applyProtection="1">
      <alignment horizontal="right" vertical="top"/>
      <protection locked="0"/>
    </xf>
    <xf numFmtId="0" fontId="7" fillId="4" borderId="21" xfId="1" applyFont="1" applyFill="1" applyBorder="1" applyAlignment="1" applyProtection="1">
      <alignment horizontal="right" vertical="top" wrapText="1"/>
      <protection locked="0"/>
    </xf>
    <xf numFmtId="0" fontId="9" fillId="7" borderId="9" xfId="1" applyFont="1" applyFill="1" applyBorder="1" applyAlignment="1" applyProtection="1">
      <alignment vertical="top"/>
      <protection locked="0"/>
    </xf>
    <xf numFmtId="0" fontId="7" fillId="0" borderId="2" xfId="1" applyFont="1" applyBorder="1" applyAlignment="1" applyProtection="1">
      <alignment vertical="top"/>
      <protection locked="0"/>
    </xf>
    <xf numFmtId="0" fontId="9" fillId="2" borderId="2" xfId="1" applyFont="1" applyFill="1" applyBorder="1" applyProtection="1">
      <protection locked="0"/>
    </xf>
    <xf numFmtId="0" fontId="9" fillId="0" borderId="2" xfId="1" applyFont="1" applyBorder="1" applyAlignment="1" applyProtection="1">
      <alignment vertical="top"/>
      <protection locked="0"/>
    </xf>
    <xf numFmtId="0" fontId="9" fillId="4" borderId="21" xfId="1" applyFont="1" applyFill="1" applyBorder="1" applyAlignment="1" applyProtection="1">
      <alignment horizontal="right" vertical="top" wrapText="1"/>
      <protection locked="0"/>
    </xf>
    <xf numFmtId="0" fontId="7" fillId="10" borderId="0" xfId="1" applyFont="1" applyFill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49" fontId="9" fillId="10" borderId="1" xfId="1" applyNumberFormat="1" applyFont="1" applyFill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9" fillId="10" borderId="1" xfId="1" applyFont="1" applyFill="1" applyBorder="1" applyAlignment="1" applyProtection="1">
      <alignment vertical="top" wrapText="1"/>
      <protection locked="0"/>
    </xf>
    <xf numFmtId="0" fontId="11" fillId="10" borderId="3" xfId="3" applyNumberFormat="1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24" fillId="10" borderId="2" xfId="1" applyFont="1" applyFill="1" applyBorder="1" applyAlignment="1">
      <alignment horizontal="right" vertical="top" wrapText="1"/>
    </xf>
    <xf numFmtId="0" fontId="29" fillId="10" borderId="2" xfId="1" applyFont="1" applyFill="1" applyBorder="1" applyAlignment="1">
      <alignment vertical="top"/>
    </xf>
    <xf numFmtId="0" fontId="24" fillId="0" borderId="2" xfId="1" applyFont="1" applyBorder="1" applyAlignment="1">
      <alignment horizontal="right" vertical="top"/>
    </xf>
    <xf numFmtId="0" fontId="29" fillId="0" borderId="2" xfId="1" applyFont="1" applyBorder="1" applyAlignment="1">
      <alignment vertical="top" wrapText="1"/>
    </xf>
    <xf numFmtId="0" fontId="29" fillId="4" borderId="2" xfId="1" applyFont="1" applyFill="1" applyBorder="1" applyAlignment="1">
      <alignment vertical="top"/>
    </xf>
    <xf numFmtId="0" fontId="29" fillId="0" borderId="2" xfId="1" applyFont="1" applyBorder="1" applyAlignment="1">
      <alignment vertical="top"/>
    </xf>
    <xf numFmtId="0" fontId="31" fillId="4" borderId="2" xfId="1" applyFont="1" applyFill="1" applyBorder="1" applyAlignment="1">
      <alignment vertical="top"/>
    </xf>
    <xf numFmtId="165" fontId="29" fillId="0" borderId="2" xfId="1" applyNumberFormat="1" applyFont="1" applyFill="1" applyBorder="1" applyAlignment="1">
      <alignment vertical="top" wrapText="1"/>
    </xf>
    <xf numFmtId="0" fontId="29" fillId="4" borderId="15" xfId="1" applyFont="1" applyFill="1" applyBorder="1" applyAlignment="1">
      <alignment vertical="top"/>
    </xf>
    <xf numFmtId="0" fontId="24" fillId="0" borderId="9" xfId="1" applyFont="1" applyBorder="1" applyAlignment="1">
      <alignment horizontal="right" vertical="top"/>
    </xf>
  </cellXfs>
  <cellStyles count="4">
    <cellStyle name="Excel Built-in Hyperlink" xfId="2"/>
    <cellStyle name="Excel Built-in Normal" xfId="1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47626</xdr:rowOff>
    </xdr:from>
    <xdr:to>
      <xdr:col>2</xdr:col>
      <xdr:colOff>695325</xdr:colOff>
      <xdr:row>1</xdr:row>
      <xdr:rowOff>209551</xdr:rowOff>
    </xdr:to>
    <xdr:pic>
      <xdr:nvPicPr>
        <xdr:cNvPr id="2" name="Picture 1" descr="Pacific Hills Christian School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34830"/>
        <a:stretch/>
      </xdr:blipFill>
      <xdr:spPr bwMode="auto">
        <a:xfrm>
          <a:off x="371475" y="47626"/>
          <a:ext cx="1209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2</xdr:row>
      <xdr:rowOff>85725</xdr:rowOff>
    </xdr:from>
    <xdr:to>
      <xdr:col>3</xdr:col>
      <xdr:colOff>4505325</xdr:colOff>
      <xdr:row>2</xdr:row>
      <xdr:rowOff>190500</xdr:rowOff>
    </xdr:to>
    <xdr:pic>
      <xdr:nvPicPr>
        <xdr:cNvPr id="3" name="Picture 2" descr="image00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47700"/>
          <a:ext cx="57150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120034</xdr:colOff>
      <xdr:row>0</xdr:row>
      <xdr:rowOff>41434</xdr:rowOff>
    </xdr:from>
    <xdr:to>
      <xdr:col>7</xdr:col>
      <xdr:colOff>1028700</xdr:colOff>
      <xdr:row>2</xdr:row>
      <xdr:rowOff>95250</xdr:rowOff>
    </xdr:to>
    <xdr:pic>
      <xdr:nvPicPr>
        <xdr:cNvPr id="4" name="Picture 3" descr="No automatic alt text available.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8034" y="41434"/>
          <a:ext cx="1851641" cy="615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840397</xdr:colOff>
      <xdr:row>2</xdr:row>
      <xdr:rowOff>57150</xdr:rowOff>
    </xdr:from>
    <xdr:ext cx="2147896" cy="405367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3047" y="619125"/>
          <a:ext cx="2147896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en-AU" sz="1000"/>
            <a:t>Unit 22, Dural-i-Park 280 New Line Rd</a:t>
          </a:r>
          <a:br>
            <a:rPr lang="en-AU" sz="1000"/>
          </a:br>
          <a:r>
            <a:rPr lang="en-AU" sz="1000"/>
            <a:t>Dural NSW 2158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44450</xdr:rowOff>
        </xdr:from>
        <xdr:to>
          <xdr:col>3</xdr:col>
          <xdr:colOff>2044700</xdr:colOff>
          <xdr:row>11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    Family Home/Office Delivery 30.00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2101850</xdr:colOff>
          <xdr:row>9</xdr:row>
          <xdr:rowOff>31750</xdr:rowOff>
        </xdr:from>
        <xdr:to>
          <xdr:col>3</xdr:col>
          <xdr:colOff>4502150</xdr:colOff>
          <xdr:row>11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   Pick Up outside CIS 28th Nov 2.30-3.30pm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4483100</xdr:colOff>
          <xdr:row>9</xdr:row>
          <xdr:rowOff>25400</xdr:rowOff>
        </xdr:from>
        <xdr:to>
          <xdr:col>7</xdr:col>
          <xdr:colOff>0</xdr:colOff>
          <xdr:row>10</xdr:row>
          <xdr:rowOff>44450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  Pick Up outside CIS 2nd Dec 3.30-5pm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330200</xdr:colOff>
          <xdr:row>15</xdr:row>
          <xdr:rowOff>31750</xdr:rowOff>
        </xdr:from>
        <xdr:to>
          <xdr:col>2</xdr:col>
          <xdr:colOff>641350</xdr:colOff>
          <xdr:row>16</xdr:row>
          <xdr:rowOff>38100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Bank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17</xdr:row>
          <xdr:rowOff>63500</xdr:rowOff>
        </xdr:from>
        <xdr:to>
          <xdr:col>2</xdr:col>
          <xdr:colOff>533400</xdr:colOff>
          <xdr:row>18</xdr:row>
          <xdr:rowOff>69850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VISA (no AMEX)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38100</xdr:rowOff>
        </xdr:from>
        <xdr:to>
          <xdr:col>7</xdr:col>
          <xdr:colOff>25400</xdr:colOff>
          <xdr:row>11</xdr:row>
          <xdr:rowOff>25400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DP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tabSelected="1" view="pageBreakPreview" topLeftCell="A100" zoomScale="80" zoomScaleSheetLayoutView="80" workbookViewId="0">
      <selection activeCell="L111" sqref="L111"/>
    </sheetView>
  </sheetViews>
  <sheetFormatPr defaultColWidth="8.6328125" defaultRowHeight="12.75" customHeight="1" x14ac:dyDescent="0.3"/>
  <cols>
    <col min="1" max="1" width="5.36328125" style="26" customWidth="1"/>
    <col min="2" max="2" width="9.36328125" style="1" customWidth="1"/>
    <col min="3" max="3" width="9.6328125" style="1" customWidth="1"/>
    <col min="4" max="4" width="72.54296875" style="1" customWidth="1"/>
    <col min="5" max="5" width="13.453125" style="1" customWidth="1"/>
    <col min="6" max="6" width="10.36328125" style="1" customWidth="1"/>
    <col min="7" max="7" width="3.6328125" style="1" customWidth="1"/>
    <col min="8" max="8" width="17.36328125" style="1" customWidth="1"/>
    <col min="9" max="9" width="4" style="57" customWidth="1"/>
    <col min="10" max="16384" width="8.6328125" style="1"/>
  </cols>
  <sheetData>
    <row r="1" spans="1:18" s="4" customFormat="1" ht="23.5" x14ac:dyDescent="0.55000000000000004">
      <c r="A1" s="5"/>
      <c r="B1" s="26"/>
      <c r="C1" s="26"/>
      <c r="D1" s="62" t="s">
        <v>71</v>
      </c>
      <c r="E1" s="26"/>
      <c r="F1" s="26"/>
      <c r="G1" s="26"/>
      <c r="H1" s="26"/>
      <c r="I1" s="26"/>
    </row>
    <row r="2" spans="1:18" s="4" customFormat="1" ht="21" x14ac:dyDescent="0.5">
      <c r="A2" s="5"/>
      <c r="B2" s="5"/>
      <c r="C2" s="5"/>
      <c r="D2" s="63" t="s">
        <v>69</v>
      </c>
      <c r="E2" s="5"/>
      <c r="F2" s="64"/>
      <c r="G2" s="65"/>
      <c r="H2" s="66"/>
      <c r="I2" s="26"/>
    </row>
    <row r="3" spans="1:18" s="4" customFormat="1" ht="15.5" x14ac:dyDescent="0.35">
      <c r="A3" s="5"/>
      <c r="B3" s="5"/>
      <c r="C3" s="5"/>
      <c r="D3" s="5"/>
      <c r="E3" s="5"/>
      <c r="F3" s="64"/>
      <c r="G3" s="65"/>
      <c r="H3" s="66"/>
      <c r="I3" s="26"/>
    </row>
    <row r="4" spans="1:18" s="4" customFormat="1" ht="13.5" customHeight="1" x14ac:dyDescent="0.55000000000000004">
      <c r="A4" s="5"/>
      <c r="B4" s="67"/>
      <c r="C4" s="64"/>
      <c r="D4" s="68"/>
      <c r="E4" s="69"/>
      <c r="F4" s="64"/>
      <c r="G4" s="65"/>
      <c r="H4" s="66"/>
      <c r="I4" s="26"/>
    </row>
    <row r="5" spans="1:18" s="4" customFormat="1" ht="21" x14ac:dyDescent="0.5">
      <c r="A5" s="5"/>
      <c r="B5" s="5"/>
      <c r="C5" s="70" t="s">
        <v>0</v>
      </c>
      <c r="D5" s="96"/>
      <c r="E5" s="5"/>
      <c r="F5" s="70" t="s">
        <v>1</v>
      </c>
      <c r="G5" s="180"/>
      <c r="H5" s="181"/>
      <c r="I5" s="26"/>
    </row>
    <row r="6" spans="1:18" s="4" customFormat="1" ht="6.75" customHeight="1" x14ac:dyDescent="0.35">
      <c r="A6" s="5"/>
      <c r="B6" s="71"/>
      <c r="C6" s="71"/>
      <c r="D6" s="66"/>
      <c r="E6" s="71"/>
      <c r="F6" s="71"/>
      <c r="G6" s="71"/>
      <c r="H6" s="66"/>
      <c r="I6" s="26"/>
    </row>
    <row r="7" spans="1:18" s="4" customFormat="1" ht="6.75" customHeight="1" x14ac:dyDescent="0.35">
      <c r="A7" s="5"/>
      <c r="B7" s="71"/>
      <c r="C7" s="71"/>
      <c r="D7" s="66"/>
      <c r="E7" s="71"/>
      <c r="F7" s="71"/>
      <c r="G7" s="71"/>
      <c r="H7" s="66"/>
      <c r="I7" s="26"/>
    </row>
    <row r="8" spans="1:18" s="4" customFormat="1" ht="15.5" x14ac:dyDescent="0.35">
      <c r="A8" s="5"/>
      <c r="B8" s="5"/>
      <c r="C8" s="70"/>
      <c r="D8" s="66"/>
      <c r="E8" s="70" t="s">
        <v>2</v>
      </c>
      <c r="F8" s="180"/>
      <c r="G8" s="181"/>
      <c r="H8" s="181"/>
      <c r="I8" s="26"/>
    </row>
    <row r="9" spans="1:18" s="4" customFormat="1" ht="5.25" customHeight="1" x14ac:dyDescent="0.35">
      <c r="A9" s="5"/>
      <c r="B9" s="71"/>
      <c r="C9" s="71"/>
      <c r="D9" s="66"/>
      <c r="E9" s="66"/>
      <c r="F9" s="66"/>
      <c r="G9" s="66"/>
      <c r="H9" s="66"/>
      <c r="I9" s="66"/>
    </row>
    <row r="10" spans="1:18" s="4" customFormat="1" ht="15.5" x14ac:dyDescent="0.35">
      <c r="A10" s="5"/>
      <c r="B10" s="74" t="s">
        <v>88</v>
      </c>
      <c r="C10" s="71"/>
      <c r="D10" s="66"/>
      <c r="E10" s="66"/>
      <c r="F10" s="66"/>
      <c r="G10" s="66"/>
      <c r="H10" s="66"/>
      <c r="I10" s="66"/>
    </row>
    <row r="11" spans="1:18" s="4" customFormat="1" ht="5.25" customHeight="1" x14ac:dyDescent="0.35">
      <c r="A11" s="5"/>
      <c r="B11" s="71"/>
      <c r="C11" s="71"/>
      <c r="D11" s="66"/>
      <c r="E11" s="66"/>
      <c r="F11" s="66"/>
      <c r="G11" s="66"/>
      <c r="H11" s="66"/>
      <c r="I11" s="66"/>
      <c r="K11" s="5"/>
      <c r="L11" s="5"/>
      <c r="M11" s="5"/>
      <c r="N11" s="5"/>
      <c r="O11" s="5"/>
      <c r="P11" s="5"/>
      <c r="Q11" s="5"/>
      <c r="R11" s="5"/>
    </row>
    <row r="12" spans="1:18" s="4" customFormat="1" ht="15.5" x14ac:dyDescent="0.35">
      <c r="A12" s="5"/>
      <c r="B12" s="70" t="s">
        <v>3</v>
      </c>
      <c r="C12" s="182"/>
      <c r="D12" s="181"/>
      <c r="E12" s="5"/>
      <c r="F12" s="5"/>
      <c r="G12" s="5"/>
      <c r="H12" s="5"/>
      <c r="I12" s="66"/>
      <c r="L12" s="6"/>
      <c r="M12" s="5"/>
      <c r="N12" s="5"/>
      <c r="O12" s="5"/>
      <c r="P12" s="5"/>
      <c r="Q12" s="6"/>
      <c r="R12" s="5"/>
    </row>
    <row r="13" spans="1:18" s="4" customFormat="1" ht="18.75" customHeight="1" x14ac:dyDescent="0.35">
      <c r="A13" s="5"/>
      <c r="B13" s="70" t="s">
        <v>4</v>
      </c>
      <c r="C13" s="183"/>
      <c r="D13" s="184"/>
      <c r="E13" s="5"/>
      <c r="F13" s="5"/>
      <c r="G13" s="5"/>
      <c r="H13" s="5"/>
      <c r="I13" s="66"/>
      <c r="K13" s="5"/>
      <c r="L13" s="6"/>
      <c r="M13" s="5"/>
      <c r="N13" s="6"/>
      <c r="O13" s="5"/>
      <c r="P13" s="2"/>
      <c r="Q13" s="6"/>
      <c r="R13" s="5"/>
    </row>
    <row r="14" spans="1:18" s="4" customFormat="1" ht="7.5" customHeight="1" x14ac:dyDescent="0.35">
      <c r="A14" s="5"/>
      <c r="B14" s="5"/>
      <c r="C14" s="5"/>
      <c r="D14" s="5"/>
      <c r="E14" s="5"/>
      <c r="F14" s="5"/>
      <c r="G14" s="5"/>
      <c r="H14" s="5"/>
      <c r="I14" s="66"/>
      <c r="K14" s="5"/>
      <c r="L14" s="5"/>
      <c r="M14" s="3"/>
      <c r="N14" s="5"/>
      <c r="O14" s="5"/>
      <c r="P14" s="5"/>
      <c r="Q14" s="5"/>
      <c r="R14" s="5"/>
    </row>
    <row r="15" spans="1:18" s="4" customFormat="1" ht="15.5" x14ac:dyDescent="0.35">
      <c r="A15" s="5"/>
      <c r="B15" s="72" t="s">
        <v>89</v>
      </c>
      <c r="C15" s="61"/>
      <c r="D15" s="61"/>
      <c r="E15" s="61"/>
      <c r="F15" s="26"/>
      <c r="G15" s="5"/>
      <c r="H15" s="5"/>
      <c r="I15" s="66"/>
    </row>
    <row r="16" spans="1:18" s="4" customFormat="1" ht="15.5" x14ac:dyDescent="0.35">
      <c r="A16" s="5"/>
      <c r="B16" s="108"/>
      <c r="C16" s="70"/>
      <c r="D16" s="26" t="s">
        <v>82</v>
      </c>
      <c r="E16" s="71"/>
      <c r="F16" s="26"/>
      <c r="G16" s="5"/>
      <c r="H16" s="5"/>
      <c r="I16" s="66"/>
    </row>
    <row r="17" spans="1:12" s="4" customFormat="1" ht="15.5" x14ac:dyDescent="0.35">
      <c r="A17" s="5"/>
      <c r="B17" s="107"/>
      <c r="C17" s="70"/>
      <c r="D17" s="26"/>
      <c r="E17" s="71"/>
      <c r="F17" s="26"/>
      <c r="G17" s="5"/>
      <c r="H17" s="71"/>
      <c r="I17" s="66"/>
    </row>
    <row r="18" spans="1:12" s="4" customFormat="1" ht="15.5" x14ac:dyDescent="0.35">
      <c r="A18" s="5"/>
      <c r="B18" s="107"/>
      <c r="C18" s="70"/>
      <c r="D18" s="66" t="s">
        <v>90</v>
      </c>
      <c r="E18" s="178" t="s">
        <v>84</v>
      </c>
      <c r="F18" s="179"/>
      <c r="G18" s="179"/>
      <c r="H18" s="5"/>
      <c r="I18" s="66"/>
    </row>
    <row r="19" spans="1:12" s="4" customFormat="1" ht="15.5" x14ac:dyDescent="0.35">
      <c r="A19" s="5"/>
      <c r="B19" s="66"/>
      <c r="C19" s="70"/>
      <c r="D19" s="109" t="s">
        <v>91</v>
      </c>
      <c r="E19" s="178" t="s">
        <v>85</v>
      </c>
      <c r="F19" s="179"/>
      <c r="G19" s="179"/>
      <c r="H19" s="97"/>
      <c r="I19" s="66"/>
    </row>
    <row r="20" spans="1:12" s="4" customFormat="1" ht="15.5" x14ac:dyDescent="0.35">
      <c r="A20" s="5"/>
      <c r="B20" s="66"/>
      <c r="C20" s="70"/>
      <c r="D20" s="109"/>
      <c r="E20" s="114"/>
      <c r="F20" s="116" t="s">
        <v>98</v>
      </c>
      <c r="G20" s="115"/>
      <c r="H20" s="97"/>
      <c r="I20" s="66"/>
    </row>
    <row r="21" spans="1:12" s="4" customFormat="1" ht="15.5" x14ac:dyDescent="0.35">
      <c r="A21" s="5"/>
      <c r="B21" s="66"/>
      <c r="C21" s="70"/>
      <c r="D21" s="109" t="s">
        <v>99</v>
      </c>
      <c r="E21" s="114"/>
      <c r="F21" s="116"/>
      <c r="G21" s="115"/>
      <c r="H21" s="97"/>
      <c r="I21" s="66"/>
    </row>
    <row r="22" spans="1:12" s="4" customFormat="1" ht="15.5" x14ac:dyDescent="0.35">
      <c r="A22" s="5"/>
      <c r="B22" s="111" t="s">
        <v>92</v>
      </c>
      <c r="C22" s="5"/>
      <c r="D22" s="5"/>
      <c r="E22" s="66"/>
      <c r="F22" s="73"/>
      <c r="G22" s="71"/>
      <c r="H22" s="110"/>
      <c r="I22" s="66"/>
    </row>
    <row r="23" spans="1:12" s="4" customFormat="1" ht="15.5" x14ac:dyDescent="0.35">
      <c r="A23" s="5"/>
      <c r="B23" s="75" t="s">
        <v>5</v>
      </c>
      <c r="C23" s="76"/>
      <c r="D23" s="76"/>
      <c r="E23" s="77"/>
      <c r="F23" s="76"/>
      <c r="G23" s="76"/>
      <c r="H23" s="78"/>
      <c r="I23" s="79"/>
    </row>
    <row r="24" spans="1:12" s="4" customFormat="1" ht="15.5" x14ac:dyDescent="0.35">
      <c r="A24" s="5"/>
      <c r="B24" s="80" t="s">
        <v>72</v>
      </c>
      <c r="C24" s="71"/>
      <c r="D24" s="71"/>
      <c r="E24" s="71"/>
      <c r="F24" s="61"/>
      <c r="G24" s="61"/>
      <c r="H24" s="81"/>
      <c r="I24" s="66"/>
    </row>
    <row r="25" spans="1:12" s="4" customFormat="1" ht="15.5" x14ac:dyDescent="0.35">
      <c r="A25" s="5"/>
      <c r="B25" s="80" t="s">
        <v>73</v>
      </c>
      <c r="C25" s="71"/>
      <c r="D25" s="71"/>
      <c r="E25" s="71"/>
      <c r="F25" s="61"/>
      <c r="G25" s="61"/>
      <c r="H25" s="81"/>
      <c r="I25" s="61"/>
    </row>
    <row r="26" spans="1:12" s="4" customFormat="1" ht="15.5" x14ac:dyDescent="0.35">
      <c r="A26" s="5"/>
      <c r="B26" s="82" t="s">
        <v>70</v>
      </c>
      <c r="C26" s="79"/>
      <c r="D26" s="79"/>
      <c r="E26" s="79"/>
      <c r="F26" s="79"/>
      <c r="G26" s="79"/>
      <c r="H26" s="83"/>
      <c r="I26" s="7"/>
    </row>
    <row r="27" spans="1:12" s="9" customFormat="1" ht="15.75" customHeight="1" x14ac:dyDescent="0.35">
      <c r="A27" s="7"/>
      <c r="B27" s="50" t="s">
        <v>6</v>
      </c>
      <c r="C27" s="51" t="s">
        <v>37</v>
      </c>
      <c r="D27" s="52" t="s">
        <v>101</v>
      </c>
      <c r="E27" s="52" t="s">
        <v>7</v>
      </c>
      <c r="F27" s="112" t="s">
        <v>8</v>
      </c>
      <c r="G27" s="54"/>
      <c r="H27" s="55" t="s">
        <v>9</v>
      </c>
      <c r="I27" s="8"/>
    </row>
    <row r="28" spans="1:12" s="23" customFormat="1" ht="15.75" customHeight="1" x14ac:dyDescent="0.35">
      <c r="A28" s="16"/>
      <c r="B28" s="99"/>
      <c r="C28" s="24"/>
      <c r="D28" s="17" t="s">
        <v>74</v>
      </c>
      <c r="E28" s="24"/>
      <c r="F28" s="113">
        <f>17.5*0.99</f>
        <v>17.324999999999999</v>
      </c>
      <c r="G28" s="19"/>
      <c r="H28" s="20">
        <f>B28*F28</f>
        <v>0</v>
      </c>
      <c r="I28" s="21"/>
      <c r="J28" s="25"/>
      <c r="K28" s="25"/>
      <c r="L28" s="25"/>
    </row>
    <row r="29" spans="1:12" s="9" customFormat="1" ht="15.75" customHeight="1" x14ac:dyDescent="0.35">
      <c r="A29" s="7"/>
      <c r="B29" s="169"/>
      <c r="C29" s="128" t="s">
        <v>11</v>
      </c>
      <c r="D29" s="121" t="s">
        <v>12</v>
      </c>
      <c r="E29" s="121" t="s">
        <v>60</v>
      </c>
      <c r="F29" s="129">
        <v>3.75</v>
      </c>
      <c r="G29" s="10"/>
      <c r="H29" s="95">
        <f>B29*F29</f>
        <v>0</v>
      </c>
      <c r="I29" s="8"/>
      <c r="J29" s="11"/>
    </row>
    <row r="30" spans="1:12" s="9" customFormat="1" ht="15.75" customHeight="1" x14ac:dyDescent="0.35">
      <c r="A30" s="7"/>
      <c r="B30" s="169"/>
      <c r="C30" s="128" t="s">
        <v>22</v>
      </c>
      <c r="D30" s="130" t="s">
        <v>94</v>
      </c>
      <c r="E30" s="130" t="s">
        <v>95</v>
      </c>
      <c r="F30" s="131">
        <v>2.5</v>
      </c>
      <c r="G30" s="10"/>
      <c r="H30" s="95">
        <f>B30*F30</f>
        <v>0</v>
      </c>
      <c r="I30" s="8"/>
      <c r="J30" s="11"/>
    </row>
    <row r="31" spans="1:12" s="9" customFormat="1" ht="15.75" customHeight="1" x14ac:dyDescent="0.35">
      <c r="A31" s="7"/>
      <c r="B31" s="100"/>
      <c r="C31" s="132">
        <v>1</v>
      </c>
      <c r="D31" s="125" t="s">
        <v>13</v>
      </c>
      <c r="E31" s="125"/>
      <c r="F31" s="133" t="s">
        <v>14</v>
      </c>
      <c r="G31" s="12"/>
      <c r="H31" s="13" t="s">
        <v>15</v>
      </c>
      <c r="I31" s="8"/>
    </row>
    <row r="32" spans="1:12" s="9" customFormat="1" ht="15.75" customHeight="1" x14ac:dyDescent="0.35">
      <c r="A32" s="7"/>
      <c r="B32" s="170"/>
      <c r="C32" s="134">
        <v>1</v>
      </c>
      <c r="D32" s="135" t="s">
        <v>56</v>
      </c>
      <c r="E32" s="136"/>
      <c r="F32" s="133" t="s">
        <v>17</v>
      </c>
      <c r="G32" s="12"/>
      <c r="H32" s="14" t="s">
        <v>18</v>
      </c>
      <c r="I32" s="8"/>
    </row>
    <row r="33" spans="1:12" s="9" customFormat="1" ht="15.75" customHeight="1" x14ac:dyDescent="0.35">
      <c r="A33" s="7"/>
      <c r="B33" s="100"/>
      <c r="C33" s="132">
        <v>1</v>
      </c>
      <c r="D33" s="125" t="s">
        <v>16</v>
      </c>
      <c r="E33" s="125"/>
      <c r="F33" s="133" t="s">
        <v>17</v>
      </c>
      <c r="G33" s="12"/>
      <c r="H33" s="14" t="s">
        <v>18</v>
      </c>
      <c r="I33" s="8"/>
    </row>
    <row r="34" spans="1:12" s="9" customFormat="1" ht="15.75" customHeight="1" x14ac:dyDescent="0.35">
      <c r="A34" s="7"/>
      <c r="B34" s="101"/>
      <c r="C34" s="137"/>
      <c r="D34" s="127" t="s">
        <v>19</v>
      </c>
      <c r="E34" s="137"/>
      <c r="F34" s="138"/>
      <c r="G34" s="15"/>
      <c r="H34" s="117">
        <f>SUM(H28:H33)</f>
        <v>0</v>
      </c>
      <c r="I34" s="8"/>
    </row>
    <row r="35" spans="1:12" s="23" customFormat="1" ht="15.75" customHeight="1" x14ac:dyDescent="0.35">
      <c r="A35" s="16"/>
      <c r="B35" s="99"/>
      <c r="C35" s="17"/>
      <c r="D35" s="17" t="s">
        <v>20</v>
      </c>
      <c r="E35" s="17"/>
      <c r="F35" s="18">
        <v>45.94</v>
      </c>
      <c r="G35" s="19"/>
      <c r="H35" s="20">
        <f t="shared" ref="H35:H45" si="0">B35*F35</f>
        <v>0</v>
      </c>
      <c r="I35" s="21"/>
      <c r="J35" s="22"/>
      <c r="K35" s="22"/>
      <c r="L35" s="22"/>
    </row>
    <row r="36" spans="1:12" s="23" customFormat="1" ht="15.75" customHeight="1" x14ac:dyDescent="0.35">
      <c r="A36" s="16"/>
      <c r="B36" s="99"/>
      <c r="C36" s="24"/>
      <c r="D36" s="17" t="s">
        <v>21</v>
      </c>
      <c r="E36" s="24"/>
      <c r="F36" s="18">
        <v>64.75</v>
      </c>
      <c r="G36" s="19"/>
      <c r="H36" s="20">
        <f t="shared" si="0"/>
        <v>0</v>
      </c>
      <c r="I36" s="21"/>
      <c r="J36" s="25"/>
      <c r="K36" s="25"/>
      <c r="L36" s="25"/>
    </row>
    <row r="37" spans="1:12" ht="15" customHeight="1" x14ac:dyDescent="0.35">
      <c r="B37" s="171"/>
      <c r="C37" s="185" t="s">
        <v>102</v>
      </c>
      <c r="D37" s="186" t="s">
        <v>53</v>
      </c>
      <c r="E37" s="123" t="s">
        <v>61</v>
      </c>
      <c r="F37" s="129">
        <v>2.25</v>
      </c>
      <c r="G37" s="10"/>
      <c r="H37" s="95">
        <f t="shared" si="0"/>
        <v>0</v>
      </c>
      <c r="I37" s="8"/>
    </row>
    <row r="38" spans="1:12" ht="15" customHeight="1" x14ac:dyDescent="0.35">
      <c r="B38" s="171"/>
      <c r="C38" s="185">
        <v>1</v>
      </c>
      <c r="D38" s="186" t="s">
        <v>86</v>
      </c>
      <c r="E38" s="123" t="s">
        <v>63</v>
      </c>
      <c r="F38" s="129">
        <v>7</v>
      </c>
      <c r="G38" s="10"/>
      <c r="H38" s="95">
        <f t="shared" si="0"/>
        <v>0</v>
      </c>
      <c r="I38" s="8"/>
    </row>
    <row r="39" spans="1:12" s="9" customFormat="1" ht="15.75" customHeight="1" x14ac:dyDescent="0.35">
      <c r="A39" s="7"/>
      <c r="B39" s="169"/>
      <c r="C39" s="187">
        <v>1</v>
      </c>
      <c r="D39" s="188" t="s">
        <v>111</v>
      </c>
      <c r="E39" s="139" t="s">
        <v>112</v>
      </c>
      <c r="F39" s="140">
        <v>4.0999999999999996</v>
      </c>
      <c r="G39" s="27"/>
      <c r="H39" s="95">
        <f t="shared" si="0"/>
        <v>0</v>
      </c>
      <c r="I39" s="8"/>
    </row>
    <row r="40" spans="1:12" s="9" customFormat="1" ht="15.75" customHeight="1" x14ac:dyDescent="0.35">
      <c r="A40" s="7"/>
      <c r="B40" s="169"/>
      <c r="C40" s="187" t="s">
        <v>11</v>
      </c>
      <c r="D40" s="189" t="s">
        <v>113</v>
      </c>
      <c r="E40" s="121" t="s">
        <v>114</v>
      </c>
      <c r="F40" s="141">
        <v>2</v>
      </c>
      <c r="G40" s="28"/>
      <c r="H40" s="95">
        <f t="shared" ref="H40" si="1">B40*F40</f>
        <v>0</v>
      </c>
      <c r="I40" s="8"/>
    </row>
    <row r="41" spans="1:12" s="9" customFormat="1" ht="15.75" customHeight="1" x14ac:dyDescent="0.35">
      <c r="A41" s="7"/>
      <c r="B41" s="169"/>
      <c r="C41" s="128" t="s">
        <v>11</v>
      </c>
      <c r="D41" s="121" t="s">
        <v>12</v>
      </c>
      <c r="E41" s="121" t="s">
        <v>60</v>
      </c>
      <c r="F41" s="141">
        <v>3.75</v>
      </c>
      <c r="G41" s="28"/>
      <c r="H41" s="95">
        <f t="shared" si="0"/>
        <v>0</v>
      </c>
      <c r="I41" s="8"/>
    </row>
    <row r="42" spans="1:12" s="9" customFormat="1" ht="15.75" customHeight="1" x14ac:dyDescent="0.35">
      <c r="A42" s="7"/>
      <c r="B42" s="169"/>
      <c r="C42" s="128">
        <v>2</v>
      </c>
      <c r="D42" s="123" t="s">
        <v>23</v>
      </c>
      <c r="E42" s="123" t="s">
        <v>79</v>
      </c>
      <c r="F42" s="142">
        <v>3.95</v>
      </c>
      <c r="G42" s="29"/>
      <c r="H42" s="95">
        <f t="shared" si="0"/>
        <v>0</v>
      </c>
      <c r="I42" s="8"/>
    </row>
    <row r="43" spans="1:12" s="9" customFormat="1" ht="15.75" customHeight="1" x14ac:dyDescent="0.35">
      <c r="A43" s="7"/>
      <c r="B43" s="169"/>
      <c r="C43" s="128" t="s">
        <v>10</v>
      </c>
      <c r="D43" s="143" t="s">
        <v>55</v>
      </c>
      <c r="E43" s="121" t="s">
        <v>52</v>
      </c>
      <c r="F43" s="141">
        <v>6</v>
      </c>
      <c r="G43" s="10"/>
      <c r="H43" s="95">
        <f t="shared" si="0"/>
        <v>0</v>
      </c>
      <c r="I43" s="8"/>
      <c r="J43" s="11"/>
    </row>
    <row r="44" spans="1:12" s="9" customFormat="1" ht="15.75" customHeight="1" x14ac:dyDescent="0.35">
      <c r="A44" s="7"/>
      <c r="B44" s="169"/>
      <c r="C44" s="144" t="s">
        <v>22</v>
      </c>
      <c r="D44" s="124" t="s">
        <v>94</v>
      </c>
      <c r="E44" s="145" t="s">
        <v>95</v>
      </c>
      <c r="F44" s="131">
        <v>2.5</v>
      </c>
      <c r="G44" s="10"/>
      <c r="H44" s="95">
        <f t="shared" si="0"/>
        <v>0</v>
      </c>
      <c r="I44" s="8"/>
      <c r="J44" s="11"/>
    </row>
    <row r="45" spans="1:12" s="9" customFormat="1" ht="15.75" customHeight="1" x14ac:dyDescent="0.35">
      <c r="A45" s="7"/>
      <c r="B45" s="169"/>
      <c r="C45" s="144" t="s">
        <v>22</v>
      </c>
      <c r="D45" s="146" t="s">
        <v>75</v>
      </c>
      <c r="E45" s="147" t="s">
        <v>62</v>
      </c>
      <c r="F45" s="141">
        <v>2.15</v>
      </c>
      <c r="G45" s="10"/>
      <c r="H45" s="95">
        <f t="shared" si="0"/>
        <v>0</v>
      </c>
      <c r="I45" s="8"/>
      <c r="J45" s="11"/>
    </row>
    <row r="46" spans="1:12" s="9" customFormat="1" ht="15.75" customHeight="1" x14ac:dyDescent="0.35">
      <c r="A46" s="7"/>
      <c r="B46" s="100"/>
      <c r="C46" s="125">
        <v>1</v>
      </c>
      <c r="D46" s="148" t="s">
        <v>13</v>
      </c>
      <c r="E46" s="125"/>
      <c r="F46" s="133" t="s">
        <v>14</v>
      </c>
      <c r="G46" s="88"/>
      <c r="H46" s="89" t="s">
        <v>15</v>
      </c>
      <c r="I46" s="8"/>
    </row>
    <row r="47" spans="1:12" s="9" customFormat="1" ht="15.75" customHeight="1" x14ac:dyDescent="0.35">
      <c r="A47" s="7"/>
      <c r="B47" s="170"/>
      <c r="C47" s="134">
        <v>1</v>
      </c>
      <c r="D47" s="126" t="s">
        <v>97</v>
      </c>
      <c r="E47" s="136"/>
      <c r="F47" s="138" t="s">
        <v>14</v>
      </c>
      <c r="G47" s="90"/>
      <c r="H47" s="105" t="s">
        <v>18</v>
      </c>
      <c r="I47" s="8"/>
    </row>
    <row r="48" spans="1:12" s="9" customFormat="1" ht="15.75" customHeight="1" x14ac:dyDescent="0.35">
      <c r="A48" s="7"/>
      <c r="B48" s="101"/>
      <c r="C48" s="137"/>
      <c r="D48" s="127" t="s">
        <v>24</v>
      </c>
      <c r="E48" s="137"/>
      <c r="F48" s="138"/>
      <c r="G48" s="15"/>
      <c r="H48" s="117">
        <f>SUM(H35:H47)</f>
        <v>0</v>
      </c>
      <c r="I48" s="8"/>
    </row>
    <row r="49" spans="1:13" s="23" customFormat="1" ht="15.75" customHeight="1" x14ac:dyDescent="0.35">
      <c r="A49" s="16"/>
      <c r="B49" s="102"/>
      <c r="C49" s="24"/>
      <c r="D49" s="17" t="s">
        <v>25</v>
      </c>
      <c r="E49" s="24"/>
      <c r="F49" s="18">
        <v>40.130000000000003</v>
      </c>
      <c r="G49" s="30"/>
      <c r="H49" s="20">
        <f t="shared" ref="H49:H59" si="2">B49*F49</f>
        <v>0</v>
      </c>
      <c r="I49" s="21"/>
      <c r="J49" s="25"/>
      <c r="K49" s="25"/>
      <c r="L49" s="25"/>
    </row>
    <row r="50" spans="1:13" s="23" customFormat="1" ht="15.75" customHeight="1" x14ac:dyDescent="0.35">
      <c r="A50" s="16"/>
      <c r="B50" s="102"/>
      <c r="C50" s="24"/>
      <c r="D50" s="17" t="s">
        <v>26</v>
      </c>
      <c r="E50" s="24"/>
      <c r="F50" s="18">
        <v>64.38</v>
      </c>
      <c r="G50" s="30"/>
      <c r="H50" s="20">
        <f t="shared" si="2"/>
        <v>0</v>
      </c>
      <c r="I50" s="21"/>
      <c r="J50" s="25"/>
      <c r="K50" s="25"/>
      <c r="L50" s="25"/>
    </row>
    <row r="51" spans="1:13" s="9" customFormat="1" ht="15.75" customHeight="1" x14ac:dyDescent="0.35">
      <c r="A51" s="7"/>
      <c r="B51" s="169"/>
      <c r="C51" s="128">
        <v>1</v>
      </c>
      <c r="D51" s="188" t="s">
        <v>111</v>
      </c>
      <c r="E51" s="188" t="s">
        <v>112</v>
      </c>
      <c r="F51" s="140">
        <v>4.0999999999999996</v>
      </c>
      <c r="G51" s="27"/>
      <c r="H51" s="95">
        <f t="shared" si="2"/>
        <v>0</v>
      </c>
      <c r="I51" s="8"/>
    </row>
    <row r="52" spans="1:13" s="38" customFormat="1" ht="19.5" customHeight="1" x14ac:dyDescent="0.35">
      <c r="B52" s="172"/>
      <c r="C52" s="149">
        <v>1</v>
      </c>
      <c r="D52" s="190" t="s">
        <v>105</v>
      </c>
      <c r="E52" s="150" t="s">
        <v>104</v>
      </c>
      <c r="F52" s="140">
        <v>5.5</v>
      </c>
      <c r="G52" s="118"/>
      <c r="H52" s="119">
        <f t="shared" si="2"/>
        <v>0</v>
      </c>
      <c r="I52" s="9"/>
      <c r="J52" s="37"/>
      <c r="K52" s="37"/>
      <c r="L52" s="37"/>
      <c r="M52" s="37"/>
    </row>
    <row r="53" spans="1:13" s="38" customFormat="1" ht="31" x14ac:dyDescent="0.35">
      <c r="B53" s="172"/>
      <c r="C53" s="149" t="s">
        <v>22</v>
      </c>
      <c r="D53" s="190" t="s">
        <v>116</v>
      </c>
      <c r="E53" s="151" t="s">
        <v>117</v>
      </c>
      <c r="F53" s="140">
        <v>6.89</v>
      </c>
      <c r="G53" s="118"/>
      <c r="H53" s="119">
        <f t="shared" ref="H53" si="3">B53*F53</f>
        <v>0</v>
      </c>
      <c r="I53" s="9"/>
      <c r="J53" s="37"/>
      <c r="K53" s="37"/>
      <c r="L53" s="37"/>
      <c r="M53" s="37"/>
    </row>
    <row r="54" spans="1:13" s="38" customFormat="1" ht="31" x14ac:dyDescent="0.35">
      <c r="B54" s="172"/>
      <c r="C54" s="149" t="s">
        <v>22</v>
      </c>
      <c r="D54" s="190" t="s">
        <v>119</v>
      </c>
      <c r="E54" s="151" t="s">
        <v>120</v>
      </c>
      <c r="F54" s="140">
        <v>13.99</v>
      </c>
      <c r="G54" s="118"/>
      <c r="H54" s="119">
        <f t="shared" ref="H54" si="4">B54*F54</f>
        <v>0</v>
      </c>
      <c r="I54" s="9"/>
      <c r="J54" s="37"/>
      <c r="K54" s="37"/>
      <c r="L54" s="37"/>
      <c r="M54" s="37"/>
    </row>
    <row r="55" spans="1:13" s="9" customFormat="1" ht="15.75" customHeight="1" x14ac:dyDescent="0.35">
      <c r="A55" s="7"/>
      <c r="B55" s="169"/>
      <c r="C55" s="128" t="s">
        <v>11</v>
      </c>
      <c r="D55" s="121" t="s">
        <v>12</v>
      </c>
      <c r="E55" s="121" t="s">
        <v>60</v>
      </c>
      <c r="F55" s="141">
        <v>3.75</v>
      </c>
      <c r="G55" s="10"/>
      <c r="H55" s="95">
        <f t="shared" si="2"/>
        <v>0</v>
      </c>
      <c r="I55" s="8"/>
    </row>
    <row r="56" spans="1:13" ht="14.4" customHeight="1" x14ac:dyDescent="0.35">
      <c r="B56" s="169"/>
      <c r="C56" s="152" t="s">
        <v>22</v>
      </c>
      <c r="D56" s="122" t="s">
        <v>57</v>
      </c>
      <c r="E56" s="153" t="s">
        <v>62</v>
      </c>
      <c r="F56" s="129">
        <v>2.15</v>
      </c>
      <c r="G56" s="10"/>
      <c r="H56" s="95">
        <f t="shared" si="2"/>
        <v>0</v>
      </c>
      <c r="I56" s="8"/>
    </row>
    <row r="57" spans="1:13" s="9" customFormat="1" ht="15.75" customHeight="1" x14ac:dyDescent="0.35">
      <c r="A57" s="7"/>
      <c r="B57" s="169"/>
      <c r="C57" s="128">
        <v>1</v>
      </c>
      <c r="D57" s="122" t="s">
        <v>32</v>
      </c>
      <c r="E57" s="123" t="s">
        <v>63</v>
      </c>
      <c r="F57" s="141">
        <v>7</v>
      </c>
      <c r="G57" s="10"/>
      <c r="H57" s="95">
        <f t="shared" si="2"/>
        <v>0</v>
      </c>
      <c r="I57" s="8"/>
    </row>
    <row r="58" spans="1:13" s="9" customFormat="1" ht="15.75" customHeight="1" x14ac:dyDescent="0.35">
      <c r="A58" s="7"/>
      <c r="B58" s="169"/>
      <c r="C58" s="128">
        <v>2</v>
      </c>
      <c r="D58" s="123" t="s">
        <v>27</v>
      </c>
      <c r="E58" s="123" t="s">
        <v>79</v>
      </c>
      <c r="F58" s="141">
        <v>3.95</v>
      </c>
      <c r="G58" s="10"/>
      <c r="H58" s="95">
        <f t="shared" si="2"/>
        <v>0</v>
      </c>
      <c r="I58" s="8"/>
      <c r="J58" s="11"/>
    </row>
    <row r="59" spans="1:13" s="9" customFormat="1" ht="15.75" customHeight="1" x14ac:dyDescent="0.35">
      <c r="A59" s="7"/>
      <c r="B59" s="169"/>
      <c r="C59" s="144" t="s">
        <v>22</v>
      </c>
      <c r="D59" s="124" t="s">
        <v>94</v>
      </c>
      <c r="E59" s="145" t="s">
        <v>95</v>
      </c>
      <c r="F59" s="131">
        <v>2.5</v>
      </c>
      <c r="G59" s="10"/>
      <c r="H59" s="95">
        <f t="shared" si="2"/>
        <v>0</v>
      </c>
      <c r="I59" s="8"/>
      <c r="J59" s="11"/>
    </row>
    <row r="60" spans="1:13" s="9" customFormat="1" ht="15.75" customHeight="1" x14ac:dyDescent="0.35">
      <c r="A60" s="7"/>
      <c r="B60" s="100"/>
      <c r="C60" s="125">
        <v>1</v>
      </c>
      <c r="D60" s="191" t="s">
        <v>118</v>
      </c>
      <c r="E60" s="125"/>
      <c r="F60" s="133" t="s">
        <v>14</v>
      </c>
      <c r="G60" s="88"/>
      <c r="H60" s="105" t="s">
        <v>18</v>
      </c>
      <c r="I60" s="8"/>
      <c r="J60" s="11"/>
    </row>
    <row r="61" spans="1:13" s="9" customFormat="1" ht="15.75" customHeight="1" x14ac:dyDescent="0.35">
      <c r="A61" s="7"/>
      <c r="B61" s="100"/>
      <c r="C61" s="125">
        <v>1</v>
      </c>
      <c r="D61" s="191" t="s">
        <v>115</v>
      </c>
      <c r="E61" s="125"/>
      <c r="F61" s="133" t="s">
        <v>14</v>
      </c>
      <c r="G61" s="88"/>
      <c r="H61" s="105" t="s">
        <v>18</v>
      </c>
      <c r="I61" s="8"/>
      <c r="J61" s="11"/>
    </row>
    <row r="62" spans="1:13" s="9" customFormat="1" ht="15.75" customHeight="1" x14ac:dyDescent="0.35">
      <c r="A62" s="7"/>
      <c r="B62" s="100"/>
      <c r="C62" s="125">
        <v>1</v>
      </c>
      <c r="D62" s="125" t="s">
        <v>103</v>
      </c>
      <c r="E62" s="125"/>
      <c r="F62" s="133" t="s">
        <v>14</v>
      </c>
      <c r="G62" s="88"/>
      <c r="H62" s="89" t="s">
        <v>15</v>
      </c>
      <c r="I62" s="8"/>
      <c r="J62" s="11"/>
    </row>
    <row r="63" spans="1:13" s="9" customFormat="1" ht="15.75" customHeight="1" x14ac:dyDescent="0.35">
      <c r="A63" s="7"/>
      <c r="B63" s="170"/>
      <c r="C63" s="134">
        <v>1</v>
      </c>
      <c r="D63" s="126" t="s">
        <v>97</v>
      </c>
      <c r="E63" s="136"/>
      <c r="F63" s="138" t="s">
        <v>14</v>
      </c>
      <c r="G63" s="90"/>
      <c r="H63" s="105" t="s">
        <v>18</v>
      </c>
      <c r="I63" s="8"/>
    </row>
    <row r="64" spans="1:13" s="9" customFormat="1" ht="15.75" customHeight="1" x14ac:dyDescent="0.35">
      <c r="A64" s="7"/>
      <c r="B64" s="101"/>
      <c r="C64" s="137"/>
      <c r="D64" s="127" t="s">
        <v>28</v>
      </c>
      <c r="E64" s="137"/>
      <c r="F64" s="138"/>
      <c r="G64" s="15"/>
      <c r="H64" s="117">
        <f>SUM(H49:H63)</f>
        <v>0</v>
      </c>
      <c r="I64" s="8"/>
    </row>
    <row r="65" spans="1:13" s="23" customFormat="1" ht="15.75" customHeight="1" x14ac:dyDescent="0.35">
      <c r="A65" s="16"/>
      <c r="B65" s="102"/>
      <c r="C65" s="24"/>
      <c r="D65" s="17" t="s">
        <v>29</v>
      </c>
      <c r="E65" s="24"/>
      <c r="F65" s="18">
        <v>33.31</v>
      </c>
      <c r="G65" s="30"/>
      <c r="H65" s="20">
        <f t="shared" ref="H65:H74" si="5">B65*F65</f>
        <v>0</v>
      </c>
      <c r="I65" s="21"/>
      <c r="J65" s="25"/>
      <c r="K65" s="25"/>
      <c r="L65" s="25"/>
    </row>
    <row r="66" spans="1:13" s="23" customFormat="1" ht="15.75" customHeight="1" x14ac:dyDescent="0.35">
      <c r="A66" s="16"/>
      <c r="B66" s="102"/>
      <c r="C66" s="24"/>
      <c r="D66" s="17" t="s">
        <v>30</v>
      </c>
      <c r="E66" s="24"/>
      <c r="F66" s="18">
        <v>57.55</v>
      </c>
      <c r="G66" s="30"/>
      <c r="H66" s="20">
        <f t="shared" si="5"/>
        <v>0</v>
      </c>
      <c r="I66" s="21"/>
      <c r="J66" s="25"/>
      <c r="K66" s="25"/>
      <c r="L66" s="25"/>
    </row>
    <row r="67" spans="1:13" s="9" customFormat="1" ht="15.75" customHeight="1" x14ac:dyDescent="0.35">
      <c r="A67" s="7"/>
      <c r="B67" s="169"/>
      <c r="C67" s="128">
        <v>1</v>
      </c>
      <c r="D67" s="188" t="s">
        <v>111</v>
      </c>
      <c r="E67" s="139" t="s">
        <v>112</v>
      </c>
      <c r="F67" s="140">
        <v>4.0999999999999996</v>
      </c>
      <c r="G67" s="27"/>
      <c r="H67" s="95">
        <f t="shared" si="5"/>
        <v>0</v>
      </c>
      <c r="I67" s="8"/>
    </row>
    <row r="68" spans="1:13" s="38" customFormat="1" ht="31" x14ac:dyDescent="0.35">
      <c r="B68" s="172"/>
      <c r="C68" s="149" t="s">
        <v>22</v>
      </c>
      <c r="D68" s="190" t="s">
        <v>119</v>
      </c>
      <c r="E68" s="151" t="s">
        <v>120</v>
      </c>
      <c r="F68" s="140">
        <v>13.99</v>
      </c>
      <c r="G68" s="118"/>
      <c r="H68" s="119">
        <f t="shared" si="5"/>
        <v>0</v>
      </c>
      <c r="I68" s="9"/>
      <c r="J68" s="37"/>
      <c r="K68" s="37"/>
      <c r="L68" s="37"/>
      <c r="M68" s="37"/>
    </row>
    <row r="69" spans="1:13" s="9" customFormat="1" ht="15.75" customHeight="1" x14ac:dyDescent="0.35">
      <c r="A69" s="7"/>
      <c r="B69" s="169"/>
      <c r="C69" s="128" t="s">
        <v>11</v>
      </c>
      <c r="D69" s="121" t="s">
        <v>12</v>
      </c>
      <c r="E69" s="121" t="s">
        <v>60</v>
      </c>
      <c r="F69" s="141">
        <v>3.75</v>
      </c>
      <c r="G69" s="10"/>
      <c r="H69" s="95">
        <f t="shared" si="5"/>
        <v>0</v>
      </c>
      <c r="I69" s="8"/>
    </row>
    <row r="70" spans="1:13" ht="14.4" customHeight="1" x14ac:dyDescent="0.35">
      <c r="B70" s="169"/>
      <c r="C70" s="152" t="s">
        <v>22</v>
      </c>
      <c r="D70" s="122" t="s">
        <v>57</v>
      </c>
      <c r="E70" s="153" t="s">
        <v>62</v>
      </c>
      <c r="F70" s="129">
        <v>2.15</v>
      </c>
      <c r="G70" s="10"/>
      <c r="H70" s="95">
        <f t="shared" si="5"/>
        <v>0</v>
      </c>
      <c r="I70" s="8"/>
    </row>
    <row r="71" spans="1:13" s="9" customFormat="1" ht="15.75" customHeight="1" x14ac:dyDescent="0.35">
      <c r="A71" s="7"/>
      <c r="B71" s="169"/>
      <c r="C71" s="128">
        <v>1</v>
      </c>
      <c r="D71" s="122" t="s">
        <v>32</v>
      </c>
      <c r="E71" s="123" t="s">
        <v>63</v>
      </c>
      <c r="F71" s="141">
        <v>7</v>
      </c>
      <c r="G71" s="10"/>
      <c r="H71" s="95">
        <f t="shared" si="5"/>
        <v>0</v>
      </c>
      <c r="I71" s="8"/>
    </row>
    <row r="72" spans="1:13" s="9" customFormat="1" ht="15.75" customHeight="1" x14ac:dyDescent="0.35">
      <c r="A72" s="7"/>
      <c r="B72" s="169"/>
      <c r="C72" s="128">
        <v>2</v>
      </c>
      <c r="D72" s="123" t="s">
        <v>27</v>
      </c>
      <c r="E72" s="123" t="s">
        <v>79</v>
      </c>
      <c r="F72" s="141">
        <v>3.95</v>
      </c>
      <c r="G72" s="10"/>
      <c r="H72" s="95">
        <f t="shared" si="5"/>
        <v>0</v>
      </c>
      <c r="I72" s="8"/>
      <c r="J72" s="11"/>
    </row>
    <row r="73" spans="1:13" s="9" customFormat="1" ht="15.75" customHeight="1" x14ac:dyDescent="0.35">
      <c r="A73" s="7"/>
      <c r="B73" s="169"/>
      <c r="C73" s="144" t="s">
        <v>22</v>
      </c>
      <c r="D73" s="124" t="s">
        <v>94</v>
      </c>
      <c r="E73" s="145" t="s">
        <v>95</v>
      </c>
      <c r="F73" s="131">
        <v>2.5</v>
      </c>
      <c r="G73" s="10"/>
      <c r="H73" s="95">
        <f t="shared" si="5"/>
        <v>0</v>
      </c>
      <c r="I73" s="8"/>
      <c r="J73" s="11"/>
    </row>
    <row r="74" spans="1:13" s="38" customFormat="1" ht="19.5" customHeight="1" x14ac:dyDescent="0.35">
      <c r="B74" s="172"/>
      <c r="C74" s="149">
        <v>1</v>
      </c>
      <c r="D74" s="190" t="s">
        <v>105</v>
      </c>
      <c r="E74" s="150" t="s">
        <v>104</v>
      </c>
      <c r="F74" s="140">
        <v>5.5</v>
      </c>
      <c r="G74" s="118"/>
      <c r="H74" s="119">
        <f t="shared" si="5"/>
        <v>0</v>
      </c>
      <c r="I74" s="9"/>
      <c r="J74" s="37"/>
      <c r="K74" s="37"/>
      <c r="L74" s="37"/>
      <c r="M74" s="37"/>
    </row>
    <row r="75" spans="1:13" s="9" customFormat="1" ht="15.75" customHeight="1" x14ac:dyDescent="0.35">
      <c r="A75" s="7"/>
      <c r="B75" s="100"/>
      <c r="C75" s="125">
        <v>1</v>
      </c>
      <c r="D75" s="125" t="s">
        <v>103</v>
      </c>
      <c r="E75" s="125"/>
      <c r="F75" s="133" t="s">
        <v>14</v>
      </c>
      <c r="G75" s="88"/>
      <c r="H75" s="89" t="s">
        <v>15</v>
      </c>
      <c r="I75" s="8"/>
      <c r="J75" s="11"/>
    </row>
    <row r="76" spans="1:13" s="9" customFormat="1" ht="15.75" customHeight="1" x14ac:dyDescent="0.35">
      <c r="A76" s="7"/>
      <c r="B76" s="170"/>
      <c r="C76" s="134">
        <v>1</v>
      </c>
      <c r="D76" s="126" t="s">
        <v>97</v>
      </c>
      <c r="E76" s="136"/>
      <c r="F76" s="138" t="s">
        <v>14</v>
      </c>
      <c r="G76" s="90"/>
      <c r="H76" s="105" t="s">
        <v>18</v>
      </c>
      <c r="I76" s="8"/>
    </row>
    <row r="77" spans="1:13" s="9" customFormat="1" ht="15.75" customHeight="1" x14ac:dyDescent="0.35">
      <c r="A77" s="7"/>
      <c r="B77" s="101"/>
      <c r="C77" s="137"/>
      <c r="D77" s="127" t="s">
        <v>33</v>
      </c>
      <c r="E77" s="137"/>
      <c r="F77" s="133"/>
      <c r="G77" s="15"/>
      <c r="H77" s="117">
        <f>SUM(H65:H76)</f>
        <v>0</v>
      </c>
      <c r="I77" s="8"/>
    </row>
    <row r="78" spans="1:13" s="38" customFormat="1" ht="15.75" customHeight="1" x14ac:dyDescent="0.35">
      <c r="A78" s="31"/>
      <c r="B78" s="173"/>
      <c r="C78" s="32"/>
      <c r="D78" s="33" t="s">
        <v>34</v>
      </c>
      <c r="E78" s="32"/>
      <c r="F78" s="34"/>
      <c r="G78" s="34"/>
      <c r="H78" s="35"/>
      <c r="I78" s="36"/>
      <c r="J78" s="37"/>
      <c r="K78" s="37"/>
      <c r="L78" s="37"/>
    </row>
    <row r="79" spans="1:13" s="9" customFormat="1" ht="15.75" customHeight="1" x14ac:dyDescent="0.35">
      <c r="A79" s="7"/>
      <c r="B79" s="174"/>
      <c r="C79" s="39"/>
      <c r="D79" s="139" t="s">
        <v>54</v>
      </c>
      <c r="E79" s="139" t="s">
        <v>80</v>
      </c>
      <c r="F79" s="192">
        <v>4.88</v>
      </c>
      <c r="G79" s="27"/>
      <c r="H79" s="95">
        <f t="shared" ref="H79:H81" si="6">B79*F79</f>
        <v>0</v>
      </c>
      <c r="I79" s="8"/>
    </row>
    <row r="80" spans="1:13" s="9" customFormat="1" ht="15.75" customHeight="1" x14ac:dyDescent="0.35">
      <c r="A80" s="7"/>
      <c r="B80" s="174"/>
      <c r="C80" s="39"/>
      <c r="D80" s="154" t="s">
        <v>77</v>
      </c>
      <c r="E80" s="154" t="s">
        <v>76</v>
      </c>
      <c r="F80" s="155">
        <v>4.5</v>
      </c>
      <c r="G80" s="94"/>
      <c r="H80" s="95">
        <f t="shared" si="6"/>
        <v>0</v>
      </c>
      <c r="I80" s="8"/>
    </row>
    <row r="81" spans="1:10" s="9" customFormat="1" ht="16.5" customHeight="1" thickBot="1" x14ac:dyDescent="0.4">
      <c r="A81" s="7"/>
      <c r="B81" s="174"/>
      <c r="C81" s="39"/>
      <c r="D81" s="40" t="s">
        <v>35</v>
      </c>
      <c r="E81" s="154" t="s">
        <v>93</v>
      </c>
      <c r="F81" s="155">
        <v>30</v>
      </c>
      <c r="G81" s="41"/>
      <c r="H81" s="95">
        <f t="shared" si="6"/>
        <v>0</v>
      </c>
      <c r="I81" s="8"/>
    </row>
    <row r="82" spans="1:10" s="9" customFormat="1" ht="16.5" customHeight="1" thickBot="1" x14ac:dyDescent="0.4">
      <c r="A82" s="7"/>
      <c r="B82" s="103"/>
      <c r="C82" s="1"/>
      <c r="D82" s="42" t="s">
        <v>36</v>
      </c>
      <c r="E82" s="43"/>
      <c r="F82" s="44"/>
      <c r="G82" s="45"/>
      <c r="H82" s="46">
        <f>SUM(H79:H81) + H34+H48+H64+H77</f>
        <v>0</v>
      </c>
      <c r="I82" s="8"/>
    </row>
    <row r="83" spans="1:10" s="9" customFormat="1" ht="15.75" customHeight="1" x14ac:dyDescent="0.35">
      <c r="A83" s="7"/>
      <c r="B83" s="103"/>
      <c r="C83" s="47"/>
      <c r="D83" s="47"/>
      <c r="E83" s="48"/>
      <c r="F83" s="49"/>
      <c r="G83" s="49"/>
      <c r="H83" s="98"/>
      <c r="I83" s="8"/>
    </row>
    <row r="84" spans="1:10" s="9" customFormat="1" ht="15.75" customHeight="1" x14ac:dyDescent="0.35">
      <c r="A84" s="7"/>
      <c r="B84" s="175" t="s">
        <v>6</v>
      </c>
      <c r="C84" s="51" t="s">
        <v>37</v>
      </c>
      <c r="D84" s="52" t="s">
        <v>100</v>
      </c>
      <c r="E84" s="52" t="s">
        <v>7</v>
      </c>
      <c r="F84" s="53" t="s">
        <v>8</v>
      </c>
      <c r="G84" s="54"/>
      <c r="H84" s="55" t="s">
        <v>9</v>
      </c>
      <c r="I84" s="8"/>
      <c r="J84" s="9" t="s">
        <v>78</v>
      </c>
    </row>
    <row r="85" spans="1:10" s="23" customFormat="1" ht="15.75" customHeight="1" x14ac:dyDescent="0.35">
      <c r="A85" s="16"/>
      <c r="B85" s="102"/>
      <c r="C85" s="56"/>
      <c r="D85" s="17" t="s">
        <v>51</v>
      </c>
      <c r="E85" s="17"/>
      <c r="F85" s="18">
        <v>62.62</v>
      </c>
      <c r="G85" s="30"/>
      <c r="H85" s="20">
        <f t="shared" ref="H85:H98" si="7">B85*F85</f>
        <v>0</v>
      </c>
      <c r="I85" s="21"/>
    </row>
    <row r="86" spans="1:10" s="23" customFormat="1" ht="15.75" customHeight="1" x14ac:dyDescent="0.35">
      <c r="A86" s="16"/>
      <c r="B86" s="102"/>
      <c r="C86" s="17"/>
      <c r="D86" s="17" t="s">
        <v>49</v>
      </c>
      <c r="E86" s="17"/>
      <c r="F86" s="18">
        <v>108.61</v>
      </c>
      <c r="G86" s="30"/>
      <c r="H86" s="20">
        <f t="shared" si="7"/>
        <v>0</v>
      </c>
      <c r="I86" s="21"/>
    </row>
    <row r="87" spans="1:10" s="9" customFormat="1" ht="15.75" customHeight="1" x14ac:dyDescent="0.35">
      <c r="A87" s="7"/>
      <c r="B87" s="169"/>
      <c r="C87" s="128" t="s">
        <v>10</v>
      </c>
      <c r="D87" s="123" t="s">
        <v>57</v>
      </c>
      <c r="E87" s="153" t="s">
        <v>62</v>
      </c>
      <c r="F87" s="129">
        <v>2.15</v>
      </c>
      <c r="G87" s="156"/>
      <c r="H87" s="95">
        <f t="shared" si="7"/>
        <v>0</v>
      </c>
      <c r="I87" s="8"/>
    </row>
    <row r="88" spans="1:10" s="9" customFormat="1" ht="15.75" customHeight="1" x14ac:dyDescent="0.35">
      <c r="A88" s="7"/>
      <c r="B88" s="169"/>
      <c r="C88" s="128" t="s">
        <v>31</v>
      </c>
      <c r="D88" s="123" t="s">
        <v>96</v>
      </c>
      <c r="E88" s="120" t="s">
        <v>64</v>
      </c>
      <c r="F88" s="141">
        <v>1.4</v>
      </c>
      <c r="G88" s="156"/>
      <c r="H88" s="95">
        <f t="shared" si="7"/>
        <v>0</v>
      </c>
      <c r="I88" s="8"/>
    </row>
    <row r="89" spans="1:10" s="9" customFormat="1" ht="15.75" customHeight="1" x14ac:dyDescent="0.35">
      <c r="A89" s="7"/>
      <c r="B89" s="169"/>
      <c r="C89" s="128" t="s">
        <v>22</v>
      </c>
      <c r="D89" s="139" t="s">
        <v>38</v>
      </c>
      <c r="E89" s="139" t="s">
        <v>65</v>
      </c>
      <c r="F89" s="140">
        <v>11.48</v>
      </c>
      <c r="G89" s="156"/>
      <c r="H89" s="95">
        <f t="shared" si="7"/>
        <v>0</v>
      </c>
      <c r="I89" s="8"/>
    </row>
    <row r="90" spans="1:10" s="9" customFormat="1" ht="15.75" customHeight="1" x14ac:dyDescent="0.35">
      <c r="A90" s="7"/>
      <c r="B90" s="169"/>
      <c r="C90" s="128" t="s">
        <v>11</v>
      </c>
      <c r="D90" s="121" t="s">
        <v>12</v>
      </c>
      <c r="E90" s="121" t="s">
        <v>60</v>
      </c>
      <c r="F90" s="141">
        <v>3.75</v>
      </c>
      <c r="G90" s="156"/>
      <c r="H90" s="95">
        <f t="shared" si="7"/>
        <v>0</v>
      </c>
      <c r="I90" s="8"/>
    </row>
    <row r="91" spans="1:10" s="9" customFormat="1" ht="15.75" customHeight="1" x14ac:dyDescent="0.35">
      <c r="A91" s="7"/>
      <c r="B91" s="169"/>
      <c r="C91" s="128" t="s">
        <v>11</v>
      </c>
      <c r="D91" s="121" t="s">
        <v>106</v>
      </c>
      <c r="E91" s="121" t="s">
        <v>66</v>
      </c>
      <c r="F91" s="141">
        <v>2.16</v>
      </c>
      <c r="G91" s="156"/>
      <c r="H91" s="95">
        <f t="shared" si="7"/>
        <v>0</v>
      </c>
      <c r="I91" s="8"/>
    </row>
    <row r="92" spans="1:10" s="9" customFormat="1" ht="15.75" customHeight="1" x14ac:dyDescent="0.35">
      <c r="A92" s="7"/>
      <c r="B92" s="169"/>
      <c r="C92" s="128">
        <v>1</v>
      </c>
      <c r="D92" s="121" t="s">
        <v>59</v>
      </c>
      <c r="E92" s="123" t="s">
        <v>79</v>
      </c>
      <c r="F92" s="141">
        <v>3.95</v>
      </c>
      <c r="G92" s="156"/>
      <c r="H92" s="95">
        <f t="shared" si="7"/>
        <v>0</v>
      </c>
      <c r="I92" s="8"/>
    </row>
    <row r="93" spans="1:10" s="9" customFormat="1" ht="31" x14ac:dyDescent="0.35">
      <c r="A93" s="7"/>
      <c r="B93" s="176"/>
      <c r="C93" s="157">
        <v>1</v>
      </c>
      <c r="D93" s="139" t="s">
        <v>83</v>
      </c>
      <c r="E93" s="139" t="s">
        <v>67</v>
      </c>
      <c r="F93" s="140">
        <v>27</v>
      </c>
      <c r="G93" s="158"/>
      <c r="H93" s="95">
        <f t="shared" si="7"/>
        <v>0</v>
      </c>
      <c r="I93" s="8"/>
    </row>
    <row r="94" spans="1:10" s="9" customFormat="1" ht="15.75" customHeight="1" x14ac:dyDescent="0.35">
      <c r="A94" s="7"/>
      <c r="B94" s="169"/>
      <c r="C94" s="128">
        <v>1</v>
      </c>
      <c r="D94" s="188" t="s">
        <v>111</v>
      </c>
      <c r="E94" s="139" t="s">
        <v>112</v>
      </c>
      <c r="F94" s="140">
        <v>4.0999999999999996</v>
      </c>
      <c r="G94" s="158"/>
      <c r="H94" s="95">
        <f t="shared" si="7"/>
        <v>0</v>
      </c>
      <c r="I94" s="8"/>
    </row>
    <row r="95" spans="1:10" s="9" customFormat="1" ht="15.75" customHeight="1" x14ac:dyDescent="0.35">
      <c r="A95" s="7"/>
      <c r="B95" s="176"/>
      <c r="C95" s="159">
        <v>1</v>
      </c>
      <c r="D95" s="190" t="s">
        <v>39</v>
      </c>
      <c r="E95" s="121" t="s">
        <v>40</v>
      </c>
      <c r="F95" s="141">
        <v>1.25</v>
      </c>
      <c r="G95" s="156"/>
      <c r="H95" s="95">
        <f t="shared" si="7"/>
        <v>0</v>
      </c>
      <c r="I95" s="8"/>
    </row>
    <row r="96" spans="1:10" s="9" customFormat="1" ht="15.75" customHeight="1" x14ac:dyDescent="0.35">
      <c r="A96" s="7"/>
      <c r="B96" s="176"/>
      <c r="C96" s="159">
        <v>1</v>
      </c>
      <c r="D96" s="190" t="s">
        <v>41</v>
      </c>
      <c r="E96" s="139" t="s">
        <v>68</v>
      </c>
      <c r="F96" s="141">
        <v>2.5</v>
      </c>
      <c r="G96" s="156"/>
      <c r="H96" s="95">
        <f t="shared" si="7"/>
        <v>0</v>
      </c>
      <c r="I96" s="8"/>
      <c r="J96" s="11"/>
    </row>
    <row r="97" spans="1:13" s="9" customFormat="1" ht="15.75" customHeight="1" x14ac:dyDescent="0.35">
      <c r="A97" s="7"/>
      <c r="B97" s="169"/>
      <c r="C97" s="194" t="s">
        <v>10</v>
      </c>
      <c r="D97" s="193" t="s">
        <v>94</v>
      </c>
      <c r="E97" s="145" t="s">
        <v>95</v>
      </c>
      <c r="F97" s="131">
        <v>2.5</v>
      </c>
      <c r="G97" s="156"/>
      <c r="H97" s="95">
        <f t="shared" si="7"/>
        <v>0</v>
      </c>
      <c r="I97" s="8"/>
      <c r="J97" s="11"/>
    </row>
    <row r="98" spans="1:13" s="38" customFormat="1" ht="19.5" customHeight="1" x14ac:dyDescent="0.35">
      <c r="B98" s="177"/>
      <c r="C98" s="160">
        <v>1</v>
      </c>
      <c r="D98" s="190" t="s">
        <v>105</v>
      </c>
      <c r="E98" s="150" t="s">
        <v>104</v>
      </c>
      <c r="F98" s="140">
        <v>5.5</v>
      </c>
      <c r="G98" s="161"/>
      <c r="H98" s="119">
        <f t="shared" si="7"/>
        <v>0</v>
      </c>
      <c r="I98" s="9"/>
      <c r="J98" s="37"/>
      <c r="K98" s="37"/>
      <c r="L98" s="37"/>
      <c r="M98" s="37"/>
    </row>
    <row r="99" spans="1:13" s="38" customFormat="1" ht="19.5" customHeight="1" x14ac:dyDescent="0.35">
      <c r="B99" s="177"/>
      <c r="C99" s="160" t="s">
        <v>22</v>
      </c>
      <c r="D99" s="190" t="s">
        <v>107</v>
      </c>
      <c r="E99" s="150" t="s">
        <v>108</v>
      </c>
      <c r="F99" s="140">
        <v>6.98</v>
      </c>
      <c r="G99" s="161"/>
      <c r="H99" s="119">
        <f t="shared" ref="H99" si="8">B99*F99</f>
        <v>0</v>
      </c>
      <c r="I99" s="9"/>
      <c r="J99" s="37"/>
      <c r="K99" s="37"/>
      <c r="L99" s="37"/>
      <c r="M99" s="37"/>
    </row>
    <row r="100" spans="1:13" s="38" customFormat="1" ht="19.5" customHeight="1" x14ac:dyDescent="0.35">
      <c r="B100" s="177"/>
      <c r="C100" s="160">
        <v>1</v>
      </c>
      <c r="D100" s="190" t="s">
        <v>110</v>
      </c>
      <c r="E100" s="150" t="s">
        <v>109</v>
      </c>
      <c r="F100" s="140">
        <v>2.15</v>
      </c>
      <c r="G100" s="161"/>
      <c r="H100" s="119">
        <f t="shared" ref="H100" si="9">B100*F100</f>
        <v>0</v>
      </c>
      <c r="I100" s="9"/>
      <c r="J100" s="37"/>
      <c r="K100" s="37"/>
      <c r="L100" s="37"/>
      <c r="M100" s="37"/>
    </row>
    <row r="101" spans="1:13" s="23" customFormat="1" ht="15.75" customHeight="1" x14ac:dyDescent="0.35">
      <c r="A101" s="16"/>
      <c r="B101" s="100"/>
      <c r="C101" s="125">
        <v>1</v>
      </c>
      <c r="D101" s="125" t="s">
        <v>13</v>
      </c>
      <c r="E101" s="125"/>
      <c r="F101" s="133" t="s">
        <v>87</v>
      </c>
      <c r="G101" s="162"/>
      <c r="H101" s="92" t="s">
        <v>15</v>
      </c>
      <c r="I101" s="21"/>
      <c r="J101" s="25"/>
      <c r="K101" s="25"/>
      <c r="L101" s="25"/>
    </row>
    <row r="102" spans="1:13" s="9" customFormat="1" ht="15.75" customHeight="1" x14ac:dyDescent="0.35">
      <c r="A102" s="7"/>
      <c r="B102" s="170"/>
      <c r="C102" s="134">
        <v>1</v>
      </c>
      <c r="D102" s="126" t="s">
        <v>97</v>
      </c>
      <c r="E102" s="136"/>
      <c r="F102" s="133" t="s">
        <v>87</v>
      </c>
      <c r="G102" s="163"/>
      <c r="H102" s="106" t="s">
        <v>18</v>
      </c>
      <c r="I102" s="8"/>
    </row>
    <row r="103" spans="1:13" s="9" customFormat="1" ht="15.75" customHeight="1" x14ac:dyDescent="0.35">
      <c r="A103" s="7"/>
      <c r="B103" s="101"/>
      <c r="C103" s="137"/>
      <c r="D103" s="127" t="s">
        <v>42</v>
      </c>
      <c r="E103" s="137"/>
      <c r="F103" s="138"/>
      <c r="G103" s="164"/>
      <c r="H103" s="117">
        <f>SUM(H85:H102)</f>
        <v>0</v>
      </c>
      <c r="I103" s="8"/>
    </row>
    <row r="104" spans="1:13" s="23" customFormat="1" ht="15.75" customHeight="1" x14ac:dyDescent="0.35">
      <c r="A104" s="16"/>
      <c r="B104" s="102"/>
      <c r="C104" s="24"/>
      <c r="D104" s="17" t="s">
        <v>43</v>
      </c>
      <c r="E104" s="24"/>
      <c r="F104" s="18">
        <v>50.91</v>
      </c>
      <c r="G104" s="30"/>
      <c r="H104" s="20">
        <f t="shared" ref="H104:H117" si="10">B104*F104</f>
        <v>0</v>
      </c>
      <c r="I104" s="21"/>
      <c r="J104" s="25"/>
      <c r="K104" s="25"/>
      <c r="L104" s="25"/>
    </row>
    <row r="105" spans="1:13" ht="15" customHeight="1" x14ac:dyDescent="0.35">
      <c r="B105" s="102"/>
      <c r="C105" s="24"/>
      <c r="D105" s="17" t="s">
        <v>44</v>
      </c>
      <c r="E105" s="24"/>
      <c r="F105" s="18">
        <v>94.77</v>
      </c>
      <c r="G105" s="30"/>
      <c r="H105" s="20">
        <f t="shared" si="10"/>
        <v>0</v>
      </c>
    </row>
    <row r="106" spans="1:13" s="9" customFormat="1" ht="15.75" customHeight="1" x14ac:dyDescent="0.35">
      <c r="A106" s="7"/>
      <c r="B106" s="169"/>
      <c r="C106" s="128" t="s">
        <v>10</v>
      </c>
      <c r="D106" s="123" t="s">
        <v>57</v>
      </c>
      <c r="E106" s="153" t="s">
        <v>62</v>
      </c>
      <c r="F106" s="129">
        <v>2.15</v>
      </c>
      <c r="G106" s="10"/>
      <c r="H106" s="95">
        <f t="shared" si="10"/>
        <v>0</v>
      </c>
      <c r="I106" s="8"/>
    </row>
    <row r="107" spans="1:13" s="9" customFormat="1" ht="15.75" customHeight="1" x14ac:dyDescent="0.35">
      <c r="A107" s="7"/>
      <c r="B107" s="169"/>
      <c r="C107" s="128" t="s">
        <v>31</v>
      </c>
      <c r="D107" s="123" t="s">
        <v>96</v>
      </c>
      <c r="E107" s="123" t="s">
        <v>64</v>
      </c>
      <c r="F107" s="141">
        <v>1.4</v>
      </c>
      <c r="G107" s="10"/>
      <c r="H107" s="95">
        <f t="shared" si="10"/>
        <v>0</v>
      </c>
      <c r="I107" s="8"/>
    </row>
    <row r="108" spans="1:13" s="9" customFormat="1" ht="15.75" customHeight="1" x14ac:dyDescent="0.35">
      <c r="A108" s="7"/>
      <c r="B108" s="169"/>
      <c r="C108" s="128" t="s">
        <v>11</v>
      </c>
      <c r="D108" s="121" t="s">
        <v>12</v>
      </c>
      <c r="E108" s="121" t="s">
        <v>60</v>
      </c>
      <c r="F108" s="141">
        <v>3.75</v>
      </c>
      <c r="G108" s="10"/>
      <c r="H108" s="95">
        <f t="shared" si="10"/>
        <v>0</v>
      </c>
      <c r="I108" s="8"/>
    </row>
    <row r="109" spans="1:13" s="9" customFormat="1" ht="15.75" customHeight="1" x14ac:dyDescent="0.35">
      <c r="A109" s="7"/>
      <c r="B109" s="169"/>
      <c r="C109" s="128" t="s">
        <v>11</v>
      </c>
      <c r="D109" s="121" t="s">
        <v>106</v>
      </c>
      <c r="E109" s="121" t="s">
        <v>66</v>
      </c>
      <c r="F109" s="141">
        <v>2.16</v>
      </c>
      <c r="G109" s="10"/>
      <c r="H109" s="95">
        <f t="shared" si="10"/>
        <v>0</v>
      </c>
      <c r="I109" s="8"/>
    </row>
    <row r="110" spans="1:13" s="9" customFormat="1" ht="15.75" customHeight="1" x14ac:dyDescent="0.35">
      <c r="A110" s="7"/>
      <c r="B110" s="169"/>
      <c r="C110" s="128">
        <v>1</v>
      </c>
      <c r="D110" s="121" t="s">
        <v>59</v>
      </c>
      <c r="E110" s="123" t="s">
        <v>79</v>
      </c>
      <c r="F110" s="141">
        <v>3.95</v>
      </c>
      <c r="G110" s="10"/>
      <c r="H110" s="95">
        <f t="shared" si="10"/>
        <v>0</v>
      </c>
      <c r="I110" s="8"/>
    </row>
    <row r="111" spans="1:13" s="9" customFormat="1" ht="31" x14ac:dyDescent="0.35">
      <c r="A111" s="7"/>
      <c r="B111" s="176"/>
      <c r="C111" s="157">
        <v>1</v>
      </c>
      <c r="D111" s="139" t="s">
        <v>83</v>
      </c>
      <c r="E111" s="139" t="s">
        <v>67</v>
      </c>
      <c r="F111" s="140">
        <v>27</v>
      </c>
      <c r="G111" s="27"/>
      <c r="H111" s="95">
        <f t="shared" si="10"/>
        <v>0</v>
      </c>
      <c r="I111" s="8"/>
    </row>
    <row r="112" spans="1:13" s="9" customFormat="1" ht="15.75" customHeight="1" x14ac:dyDescent="0.35">
      <c r="A112" s="7"/>
      <c r="B112" s="169"/>
      <c r="C112" s="128">
        <v>1</v>
      </c>
      <c r="D112" s="188" t="s">
        <v>111</v>
      </c>
      <c r="E112" s="139" t="s">
        <v>112</v>
      </c>
      <c r="F112" s="140">
        <v>4.0999999999999996</v>
      </c>
      <c r="G112" s="27"/>
      <c r="H112" s="95">
        <f t="shared" si="10"/>
        <v>0</v>
      </c>
      <c r="I112" s="8"/>
    </row>
    <row r="113" spans="1:13" s="9" customFormat="1" ht="15.75" customHeight="1" x14ac:dyDescent="0.35">
      <c r="A113" s="7"/>
      <c r="B113" s="176"/>
      <c r="C113" s="159">
        <v>1</v>
      </c>
      <c r="D113" s="190" t="s">
        <v>39</v>
      </c>
      <c r="E113" s="121" t="s">
        <v>40</v>
      </c>
      <c r="F113" s="141">
        <v>1.25</v>
      </c>
      <c r="G113" s="10"/>
      <c r="H113" s="95">
        <f t="shared" si="10"/>
        <v>0</v>
      </c>
      <c r="I113" s="8"/>
    </row>
    <row r="114" spans="1:13" s="9" customFormat="1" ht="15.75" customHeight="1" x14ac:dyDescent="0.35">
      <c r="A114" s="7"/>
      <c r="B114" s="176"/>
      <c r="C114" s="159">
        <v>1</v>
      </c>
      <c r="D114" s="190" t="s">
        <v>41</v>
      </c>
      <c r="E114" s="139" t="s">
        <v>68</v>
      </c>
      <c r="F114" s="141">
        <v>2.5</v>
      </c>
      <c r="G114" s="10"/>
      <c r="H114" s="95">
        <f t="shared" si="10"/>
        <v>0</v>
      </c>
      <c r="I114" s="8"/>
      <c r="J114" s="11"/>
    </row>
    <row r="115" spans="1:13" s="9" customFormat="1" ht="15.75" customHeight="1" x14ac:dyDescent="0.35">
      <c r="A115" s="7"/>
      <c r="B115" s="169"/>
      <c r="C115" s="194" t="s">
        <v>22</v>
      </c>
      <c r="D115" s="193" t="s">
        <v>94</v>
      </c>
      <c r="E115" s="145" t="s">
        <v>95</v>
      </c>
      <c r="F115" s="131">
        <v>2.5</v>
      </c>
      <c r="G115" s="10"/>
      <c r="H115" s="95">
        <f t="shared" si="10"/>
        <v>0</v>
      </c>
      <c r="I115" s="8"/>
      <c r="J115" s="11"/>
    </row>
    <row r="116" spans="1:13" s="38" customFormat="1" ht="19.5" customHeight="1" x14ac:dyDescent="0.35">
      <c r="B116" s="177"/>
      <c r="C116" s="160">
        <v>1</v>
      </c>
      <c r="D116" s="190" t="s">
        <v>105</v>
      </c>
      <c r="E116" s="150" t="s">
        <v>104</v>
      </c>
      <c r="F116" s="140">
        <v>5.5</v>
      </c>
      <c r="G116" s="118"/>
      <c r="H116" s="119">
        <f t="shared" si="10"/>
        <v>0</v>
      </c>
      <c r="I116" s="9"/>
      <c r="J116" s="37"/>
      <c r="K116" s="37"/>
      <c r="L116" s="37"/>
      <c r="M116" s="37"/>
    </row>
    <row r="117" spans="1:13" s="38" customFormat="1" ht="19.5" customHeight="1" x14ac:dyDescent="0.35">
      <c r="B117" s="177"/>
      <c r="C117" s="160" t="s">
        <v>22</v>
      </c>
      <c r="D117" s="190" t="s">
        <v>107</v>
      </c>
      <c r="E117" s="150" t="s">
        <v>108</v>
      </c>
      <c r="F117" s="140">
        <v>6.98</v>
      </c>
      <c r="G117" s="118"/>
      <c r="H117" s="119">
        <f t="shared" si="10"/>
        <v>0</v>
      </c>
      <c r="I117" s="9"/>
      <c r="J117" s="37"/>
      <c r="K117" s="37"/>
      <c r="L117" s="37"/>
      <c r="M117" s="37"/>
    </row>
    <row r="118" spans="1:13" s="23" customFormat="1" ht="15.75" customHeight="1" x14ac:dyDescent="0.35">
      <c r="A118" s="16"/>
      <c r="B118" s="100"/>
      <c r="C118" s="125">
        <v>1</v>
      </c>
      <c r="D118" s="125" t="s">
        <v>13</v>
      </c>
      <c r="E118" s="125"/>
      <c r="F118" s="133" t="s">
        <v>87</v>
      </c>
      <c r="G118" s="91"/>
      <c r="H118" s="92" t="s">
        <v>15</v>
      </c>
      <c r="I118" s="21"/>
      <c r="J118" s="25"/>
      <c r="K118" s="25"/>
      <c r="L118" s="25"/>
    </row>
    <row r="119" spans="1:13" s="9" customFormat="1" ht="15.75" customHeight="1" x14ac:dyDescent="0.35">
      <c r="A119" s="7"/>
      <c r="B119" s="170"/>
      <c r="C119" s="134">
        <v>1</v>
      </c>
      <c r="D119" s="126" t="s">
        <v>97</v>
      </c>
      <c r="E119" s="136"/>
      <c r="F119" s="133" t="s">
        <v>87</v>
      </c>
      <c r="G119" s="93"/>
      <c r="H119" s="106" t="s">
        <v>18</v>
      </c>
      <c r="I119" s="8"/>
    </row>
    <row r="120" spans="1:13" s="9" customFormat="1" ht="15.75" customHeight="1" x14ac:dyDescent="0.35">
      <c r="A120" s="7"/>
      <c r="B120" s="101"/>
      <c r="C120" s="137"/>
      <c r="D120" s="127" t="s">
        <v>46</v>
      </c>
      <c r="E120" s="137"/>
      <c r="F120" s="133"/>
      <c r="G120" s="15"/>
      <c r="H120" s="117">
        <f>SUM(H104:H119)</f>
        <v>0</v>
      </c>
      <c r="I120" s="8"/>
    </row>
    <row r="121" spans="1:13" ht="15" customHeight="1" x14ac:dyDescent="0.3">
      <c r="B121" s="173"/>
      <c r="C121" s="32"/>
      <c r="D121" s="33" t="s">
        <v>34</v>
      </c>
      <c r="E121" s="32"/>
      <c r="F121" s="59"/>
      <c r="G121" s="59"/>
      <c r="H121" s="35"/>
    </row>
    <row r="122" spans="1:13" ht="15.75" customHeight="1" x14ac:dyDescent="0.35">
      <c r="B122" s="174"/>
      <c r="C122" s="39"/>
      <c r="D122" s="139" t="s">
        <v>54</v>
      </c>
      <c r="E122" s="139" t="s">
        <v>80</v>
      </c>
      <c r="F122" s="192">
        <v>4.88</v>
      </c>
      <c r="G122" s="27"/>
      <c r="H122" s="95">
        <f t="shared" ref="H122:H126" si="11">B122*F122</f>
        <v>0</v>
      </c>
    </row>
    <row r="123" spans="1:13" s="9" customFormat="1" ht="15.75" customHeight="1" x14ac:dyDescent="0.35">
      <c r="A123" s="7"/>
      <c r="B123" s="174"/>
      <c r="C123" s="39"/>
      <c r="D123" s="139" t="s">
        <v>45</v>
      </c>
      <c r="E123" s="139" t="s">
        <v>81</v>
      </c>
      <c r="F123" s="192">
        <v>11.17</v>
      </c>
      <c r="G123" s="27"/>
      <c r="H123" s="95">
        <f t="shared" si="11"/>
        <v>0</v>
      </c>
      <c r="I123" s="8"/>
    </row>
    <row r="124" spans="1:13" ht="31" x14ac:dyDescent="0.35">
      <c r="B124" s="169"/>
      <c r="C124" s="104"/>
      <c r="D124" s="139" t="s">
        <v>58</v>
      </c>
      <c r="E124" s="139" t="s">
        <v>67</v>
      </c>
      <c r="F124" s="140">
        <v>27</v>
      </c>
      <c r="G124" s="27"/>
      <c r="H124" s="95">
        <f t="shared" si="11"/>
        <v>0</v>
      </c>
      <c r="J124" s="58"/>
    </row>
    <row r="125" spans="1:13" s="9" customFormat="1" ht="15.75" customHeight="1" x14ac:dyDescent="0.35">
      <c r="A125" s="7"/>
      <c r="B125" s="174"/>
      <c r="C125" s="39"/>
      <c r="D125" s="154" t="s">
        <v>77</v>
      </c>
      <c r="E125" s="154" t="s">
        <v>76</v>
      </c>
      <c r="F125" s="155">
        <v>4.5</v>
      </c>
      <c r="G125" s="41"/>
      <c r="H125" s="95">
        <f t="shared" si="11"/>
        <v>0</v>
      </c>
      <c r="I125" s="8"/>
    </row>
    <row r="126" spans="1:13" ht="16.5" customHeight="1" x14ac:dyDescent="0.35">
      <c r="B126" s="174"/>
      <c r="C126" s="39"/>
      <c r="D126" s="40" t="s">
        <v>47</v>
      </c>
      <c r="E126" s="154" t="s">
        <v>93</v>
      </c>
      <c r="F126" s="155">
        <v>30</v>
      </c>
      <c r="G126" s="41"/>
      <c r="H126" s="95">
        <f t="shared" si="11"/>
        <v>0</v>
      </c>
    </row>
    <row r="127" spans="1:13" ht="16.5" customHeight="1" x14ac:dyDescent="0.35">
      <c r="B127" s="60"/>
      <c r="D127" s="165" t="s">
        <v>48</v>
      </c>
      <c r="E127" s="166"/>
      <c r="F127" s="167"/>
      <c r="G127" s="87"/>
      <c r="H127" s="85">
        <f>SUM(H122:H126) + H103+H120+H82</f>
        <v>0</v>
      </c>
    </row>
    <row r="128" spans="1:13" ht="12.75" customHeight="1" x14ac:dyDescent="0.35">
      <c r="B128" s="60"/>
      <c r="D128" s="168" t="s">
        <v>50</v>
      </c>
      <c r="E128" s="166"/>
      <c r="F128" s="166"/>
      <c r="G128" s="84"/>
      <c r="H128" s="86"/>
    </row>
    <row r="129" spans="2:8" ht="12.75" customHeight="1" x14ac:dyDescent="0.3">
      <c r="B129" s="60"/>
      <c r="C129" s="60"/>
      <c r="D129" s="60"/>
      <c r="E129" s="60"/>
      <c r="F129" s="60"/>
      <c r="G129" s="60"/>
      <c r="H129" s="60"/>
    </row>
    <row r="130" spans="2:8" ht="12.75" customHeight="1" x14ac:dyDescent="0.3">
      <c r="B130" s="60"/>
      <c r="C130" s="60"/>
      <c r="D130" s="60"/>
      <c r="E130" s="60"/>
      <c r="F130" s="60"/>
      <c r="G130" s="60"/>
      <c r="H130" s="60"/>
    </row>
  </sheetData>
  <mergeCells count="6">
    <mergeCell ref="E19:G19"/>
    <mergeCell ref="G5:H5"/>
    <mergeCell ref="C12:D12"/>
    <mergeCell ref="F8:H8"/>
    <mergeCell ref="C13:D13"/>
    <mergeCell ref="E18:G18"/>
  </mergeCells>
  <pageMargins left="0.74803149606299213" right="0.35433070866141736" top="0.70866141732283472" bottom="0.47244094488188981" header="0.31496062992125984" footer="0.31496062992125984"/>
  <pageSetup paperSize="9" scale="64" firstPageNumber="0" fitToHeight="0" orientation="portrait" r:id="rId1"/>
  <headerFooter alignWithMargins="0">
    <oddHeader>&amp;L&amp;"Arial,Bold"&amp;14TAX INVOICE NO:  _________________&amp;R&amp;"Arial,Bold"&amp;14CIS SCHOOLS ABN 75 102 218 888</oddHeader>
    <oddFooter xml:space="preserve">&amp;L&amp;"Times New Roman,Bold"&amp;12&amp;F,  Page &amp;P/&amp;N&amp;R&amp;"Times New Roman,Bold"Tel: 02 9651 5741  Mobile: 0412 743 259  Fax: 02 9651 5742  Email: nancy@cisgroup.com.au </oddFooter>
  </headerFooter>
  <rowBreaks count="2" manualBreakCount="2">
    <brk id="64" max="8" man="1"/>
    <brk id="83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</xdr:col>
                    <xdr:colOff>457200</xdr:colOff>
                    <xdr:row>9</xdr:row>
                    <xdr:rowOff>44450</xdr:rowOff>
                  </from>
                  <to>
                    <xdr:col>3</xdr:col>
                    <xdr:colOff>2044700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3</xdr:col>
                    <xdr:colOff>2101850</xdr:colOff>
                    <xdr:row>9</xdr:row>
                    <xdr:rowOff>31750</xdr:rowOff>
                  </from>
                  <to>
                    <xdr:col>3</xdr:col>
                    <xdr:colOff>4502150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3</xdr:col>
                    <xdr:colOff>4483100</xdr:colOff>
                    <xdr:row>9</xdr:row>
                    <xdr:rowOff>25400</xdr:rowOff>
                  </from>
                  <to>
                    <xdr:col>7</xdr:col>
                    <xdr:colOff>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0</xdr:col>
                    <xdr:colOff>330200</xdr:colOff>
                    <xdr:row>15</xdr:row>
                    <xdr:rowOff>31750</xdr:rowOff>
                  </from>
                  <to>
                    <xdr:col>2</xdr:col>
                    <xdr:colOff>641350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Option Button 6">
              <controlPr defaultSize="0" autoFill="0" autoLine="0" autoPict="0">
                <anchor moveWithCells="1">
                  <from>
                    <xdr:col>0</xdr:col>
                    <xdr:colOff>304800</xdr:colOff>
                    <xdr:row>17</xdr:row>
                    <xdr:rowOff>63500</xdr:rowOff>
                  </from>
                  <to>
                    <xdr:col>2</xdr:col>
                    <xdr:colOff>533400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Group Box 7">
              <controlPr defaultSize="0" autoFill="0" autoPict="0">
                <anchor moveWithCells="1">
                  <from>
                    <xdr:col>2</xdr:col>
                    <xdr:colOff>374650</xdr:colOff>
                    <xdr:row>8</xdr:row>
                    <xdr:rowOff>38100</xdr:rowOff>
                  </from>
                  <to>
                    <xdr:col>7</xdr:col>
                    <xdr:colOff>25400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162F883374194CBC157D550450C42E" ma:contentTypeVersion="13" ma:contentTypeDescription="Create a new document." ma:contentTypeScope="" ma:versionID="c5147ca23151c37a294a8cbae2c50f9f">
  <xsd:schema xmlns:xsd="http://www.w3.org/2001/XMLSchema" xmlns:xs="http://www.w3.org/2001/XMLSchema" xmlns:p="http://schemas.microsoft.com/office/2006/metadata/properties" xmlns:ns2="64598202-4432-438a-b9fd-622b13d6a29c" xmlns:ns3="9374fcbd-cff9-4545-8f71-7122dc707140" targetNamespace="http://schemas.microsoft.com/office/2006/metadata/properties" ma:root="true" ma:fieldsID="7c0e9537273107dddc57f6a215e3f77b" ns2:_="" ns3:_="">
    <xsd:import namespace="64598202-4432-438a-b9fd-622b13d6a29c"/>
    <xsd:import namespace="9374fcbd-cff9-4545-8f71-7122dc7071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98202-4432-438a-b9fd-622b13d6a2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6775598-1fef-4cfb-b9b9-b876cf7fb9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4fcbd-cff9-4545-8f71-7122dc70714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c19a2bd-cde1-4c48-b954-87567a609c04}" ma:internalName="TaxCatchAll" ma:showField="CatchAllData" ma:web="9374fcbd-cff9-4545-8f71-7122dc7071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0DF418-75CC-4913-8293-39E333E4A0A0}"/>
</file>

<file path=customXml/itemProps2.xml><?xml version="1.0" encoding="utf-8"?>
<ds:datastoreItem xmlns:ds="http://schemas.openxmlformats.org/officeDocument/2006/customXml" ds:itemID="{8FF3C2CA-A31C-4739-8C2C-02DBFE9EB2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JnrSchOrderForm</vt:lpstr>
      <vt:lpstr>__xlnm.Print_Area_1</vt:lpstr>
      <vt:lpstr>JnrSchOrderForm!Print_Area</vt:lpstr>
      <vt:lpstr>JnrSchOrderForm!Print_Titles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nancy ng</cp:lastModifiedBy>
  <cp:lastPrinted>2024-09-02T04:47:46Z</cp:lastPrinted>
  <dcterms:created xsi:type="dcterms:W3CDTF">2011-08-16T00:40:03Z</dcterms:created>
  <dcterms:modified xsi:type="dcterms:W3CDTF">2024-09-02T04:49:35Z</dcterms:modified>
</cp:coreProperties>
</file>